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0000 Jesus\Books\The Army of God\"/>
    </mc:Choice>
  </mc:AlternateContent>
  <xr:revisionPtr revIDLastSave="0" documentId="8_{A2E252A7-2CB7-45D9-8029-664A88B9B037}" xr6:coauthVersionLast="47" xr6:coauthVersionMax="47" xr10:uidLastSave="{00000000-0000-0000-0000-000000000000}"/>
  <bookViews>
    <workbookView xWindow="-120" yWindow="-120" windowWidth="19440" windowHeight="11640" activeTab="2" xr2:uid="{00000000-000D-0000-FFFF-FFFF00000000}"/>
  </bookViews>
  <sheets>
    <sheet name="High Level Overview" sheetId="16" r:id="rId1"/>
    <sheet name="Measure You with Holy Spirit" sheetId="17" r:id="rId2"/>
    <sheet name="The Handbook" sheetId="18" r:id="rId3"/>
    <sheet name="Parameters" sheetId="19" state="hidden" r:id="rId4"/>
  </sheets>
  <externalReferences>
    <externalReference r:id="rId5"/>
    <externalReference r:id="rId6"/>
    <externalReference r:id="rId7"/>
  </externalReferences>
  <definedNames>
    <definedName name="_xlnm._FilterDatabase" localSheetId="0" hidden="1">'High Level Overview'!$J$3:$Q$22</definedName>
    <definedName name="_xlnm._FilterDatabase" localSheetId="1" hidden="1">'Measure You with Holy Spirit'!$A$1:$K$1008</definedName>
    <definedName name="_Toc115525217" localSheetId="0">'High Level Overview'!$B$3</definedName>
    <definedName name="_Toc115525225" localSheetId="1">'Measure You with Holy Spirit'!#REF!</definedName>
    <definedName name="_Toc115525226" localSheetId="1">'Measure You with Holy Spirit'!#REF!</definedName>
    <definedName name="LkUp_Section_Name">Parameters!$B$4:$C$12</definedName>
    <definedName name="LkUp_Section_Symbol">Parameters!$A$4:$E$12</definedName>
    <definedName name="LkUp_Segment_Values" localSheetId="3">'[1]Measure You with Holy Spirit'!$E$1:$F$1009</definedName>
    <definedName name="LkUp_Segment_Values">'Measure You with Holy Spirit'!$E$1:$F$1009</definedName>
    <definedName name="LkUpSegment_Name">Parameters!$A$15:$F$76</definedName>
    <definedName name="Section_Name">Parameters!$B$4:$B$12</definedName>
    <definedName name="Section_Symbol">Parameters!$A$4:$A$12</definedName>
    <definedName name="Segment_Name">'High Level Overview'!$L$5:$L$47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7" i="17" l="1"/>
  <c r="F22" i="17"/>
  <c r="F106" i="17"/>
  <c r="G988" i="17"/>
  <c r="D988" i="17" s="1"/>
  <c r="F988" i="17"/>
  <c r="G967" i="17"/>
  <c r="D967" i="17" s="1"/>
  <c r="F967" i="17"/>
  <c r="G946" i="17"/>
  <c r="D946" i="17" s="1"/>
  <c r="F946" i="17"/>
  <c r="G925" i="17"/>
  <c r="D925" i="17" s="1"/>
  <c r="F925" i="17"/>
  <c r="G904" i="17"/>
  <c r="D904" i="17" s="1"/>
  <c r="F904" i="17"/>
  <c r="G883" i="17"/>
  <c r="D883" i="17" s="1"/>
  <c r="F883" i="17"/>
  <c r="G862" i="17"/>
  <c r="D862" i="17" s="1"/>
  <c r="F862" i="17"/>
  <c r="G841" i="17"/>
  <c r="D841" i="17" s="1"/>
  <c r="F841" i="17"/>
  <c r="G820" i="17"/>
  <c r="D820" i="17" s="1"/>
  <c r="F820" i="17"/>
  <c r="G799" i="17"/>
  <c r="D799" i="17" s="1"/>
  <c r="F799" i="17"/>
  <c r="G778" i="17"/>
  <c r="D778" i="17" s="1"/>
  <c r="F778" i="17"/>
  <c r="G757" i="17"/>
  <c r="F757" i="17"/>
  <c r="G736" i="17"/>
  <c r="F736" i="17"/>
  <c r="G715" i="17"/>
  <c r="F715" i="17"/>
  <c r="G694" i="17"/>
  <c r="F694" i="17"/>
  <c r="G673" i="17"/>
  <c r="F673" i="17"/>
  <c r="G652" i="17"/>
  <c r="F652" i="17"/>
  <c r="G631" i="17"/>
  <c r="F631" i="17"/>
  <c r="G610" i="17"/>
  <c r="F610" i="17"/>
  <c r="G589" i="17"/>
  <c r="F589" i="17"/>
  <c r="G568" i="17"/>
  <c r="F568" i="17"/>
  <c r="G547" i="17"/>
  <c r="F547" i="17"/>
  <c r="G526" i="17"/>
  <c r="F526" i="17"/>
  <c r="G505" i="17"/>
  <c r="F505" i="17"/>
  <c r="G484" i="17"/>
  <c r="F484" i="17"/>
  <c r="G463" i="17"/>
  <c r="F463" i="17"/>
  <c r="G442" i="17"/>
  <c r="F442" i="17"/>
  <c r="G421" i="17"/>
  <c r="F421" i="17"/>
  <c r="G400" i="17"/>
  <c r="F400" i="17"/>
  <c r="G379" i="17"/>
  <c r="F379" i="17"/>
  <c r="G358" i="17"/>
  <c r="F358" i="17"/>
  <c r="G337" i="17"/>
  <c r="F337" i="17"/>
  <c r="G316" i="17"/>
  <c r="F316" i="17"/>
  <c r="G295" i="17"/>
  <c r="F295" i="17"/>
  <c r="G274" i="17"/>
  <c r="F274" i="17"/>
  <c r="G253" i="17"/>
  <c r="F253" i="17"/>
  <c r="G232" i="17"/>
  <c r="F232" i="17"/>
  <c r="G211" i="17"/>
  <c r="F211" i="17"/>
  <c r="G190" i="17"/>
  <c r="F190" i="17"/>
  <c r="G169" i="17"/>
  <c r="F169" i="17"/>
  <c r="G148" i="17"/>
  <c r="F148" i="17"/>
  <c r="G85" i="17"/>
  <c r="F85" i="17"/>
  <c r="G1" i="17"/>
  <c r="F1" i="17"/>
  <c r="E1" i="17"/>
  <c r="G106" i="17"/>
  <c r="G22" i="17"/>
  <c r="E106" i="17"/>
  <c r="E22" i="17"/>
  <c r="E652" i="17"/>
  <c r="E673" i="17"/>
  <c r="E694" i="17"/>
  <c r="E715" i="17"/>
  <c r="E736" i="17"/>
  <c r="E757" i="17"/>
  <c r="E778" i="17"/>
  <c r="E631" i="17"/>
  <c r="E610" i="17"/>
  <c r="E589" i="17"/>
  <c r="E568" i="17"/>
  <c r="E547" i="17"/>
  <c r="E526" i="17"/>
  <c r="E505" i="17"/>
  <c r="E484" i="17"/>
  <c r="E463" i="17"/>
  <c r="E442" i="17"/>
  <c r="E421" i="17"/>
  <c r="E400" i="17"/>
  <c r="E379" i="17"/>
  <c r="E358" i="17"/>
  <c r="E337" i="17"/>
  <c r="E316" i="17"/>
  <c r="E295" i="17"/>
  <c r="E274" i="17"/>
  <c r="E253" i="17"/>
  <c r="E232" i="17"/>
  <c r="E211" i="17"/>
  <c r="E190" i="17"/>
  <c r="E169" i="17"/>
  <c r="E148" i="17"/>
  <c r="D148" i="17" l="1"/>
  <c r="D190" i="17"/>
  <c r="D232" i="17"/>
  <c r="D316" i="17"/>
  <c r="D400" i="17"/>
  <c r="D442" i="17"/>
  <c r="D484" i="17"/>
  <c r="D526" i="17"/>
  <c r="D568" i="17"/>
  <c r="D610" i="17"/>
  <c r="D652" i="17"/>
  <c r="D694" i="17"/>
  <c r="D85" i="17"/>
  <c r="D169" i="17"/>
  <c r="D211" i="17"/>
  <c r="D253" i="17"/>
  <c r="D337" i="17"/>
  <c r="D379" i="17"/>
  <c r="D421" i="17"/>
  <c r="D505" i="17"/>
  <c r="D547" i="17"/>
  <c r="D589" i="17"/>
  <c r="D673" i="17"/>
  <c r="D715" i="17"/>
  <c r="D631" i="17"/>
  <c r="D463" i="17"/>
  <c r="D358" i="17"/>
  <c r="D295" i="17"/>
  <c r="D274" i="17"/>
  <c r="D106" i="17"/>
  <c r="D736" i="17"/>
  <c r="D22" i="17"/>
  <c r="D1" i="17"/>
  <c r="E127" i="17" l="1"/>
  <c r="E85" i="17"/>
  <c r="E64" i="17"/>
  <c r="E43" i="17"/>
  <c r="M6" i="16"/>
  <c r="M5" i="16"/>
  <c r="E8" i="16"/>
  <c r="E7" i="16"/>
  <c r="E6" i="16"/>
  <c r="M11" i="16" l="1"/>
  <c r="M13" i="16"/>
  <c r="O12" i="16"/>
  <c r="M18" i="16"/>
  <c r="O7" i="16"/>
  <c r="O14" i="16"/>
  <c r="O21" i="16"/>
  <c r="Q8" i="16"/>
  <c r="M20" i="16"/>
  <c r="M21" i="16"/>
  <c r="M9" i="16"/>
  <c r="M14" i="16"/>
  <c r="M19" i="16"/>
  <c r="O8" i="16"/>
  <c r="O18" i="16"/>
  <c r="O20" i="16"/>
  <c r="Q7" i="16"/>
  <c r="Q9" i="16"/>
  <c r="M15" i="16"/>
  <c r="O5" i="16"/>
  <c r="O9" i="16"/>
  <c r="O17" i="16"/>
  <c r="Q6" i="16"/>
  <c r="M7" i="16"/>
  <c r="M17" i="16"/>
  <c r="O6" i="16"/>
  <c r="O11" i="16"/>
  <c r="O15" i="16"/>
  <c r="M12" i="16"/>
  <c r="M8" i="16"/>
  <c r="O13" i="16"/>
  <c r="Q5" i="16"/>
  <c r="O19" i="16"/>
  <c r="M10" i="16" l="1"/>
  <c r="F6" i="16" s="1"/>
  <c r="O10" i="16"/>
  <c r="G6" i="16" s="1"/>
  <c r="M16" i="16"/>
  <c r="F7" i="16" s="1"/>
  <c r="O22" i="16"/>
  <c r="G8" i="16" s="1"/>
  <c r="M22" i="16"/>
  <c r="F8" i="16" s="1"/>
  <c r="Q10" i="16"/>
  <c r="H6" i="16" s="1"/>
  <c r="O16" i="16"/>
  <c r="G7" i="16" s="1"/>
  <c r="F5" i="16" l="1"/>
  <c r="G5" i="16"/>
  <c r="E799" i="17"/>
  <c r="Q11" i="16" l="1"/>
  <c r="E820" i="17"/>
  <c r="Q12" i="16" l="1"/>
  <c r="E883" i="17"/>
  <c r="E988" i="17"/>
  <c r="E946" i="17"/>
  <c r="E904" i="17"/>
  <c r="E967" i="17"/>
  <c r="E862" i="17"/>
  <c r="E925" i="17"/>
  <c r="E841" i="17"/>
  <c r="Q19" i="16" l="1"/>
  <c r="Q15" i="16"/>
  <c r="Q17" i="16"/>
  <c r="Q21" i="16"/>
  <c r="Q13" i="16"/>
  <c r="Q20" i="16"/>
  <c r="Q14" i="16"/>
  <c r="Q18" i="16"/>
  <c r="Q22" i="16" l="1"/>
  <c r="H8" i="16" s="1"/>
  <c r="Q16" i="16"/>
  <c r="H7" i="16" s="1"/>
  <c r="H5" i="16" s="1"/>
  <c r="E5" i="16" s="1"/>
</calcChain>
</file>

<file path=xl/sharedStrings.xml><?xml version="1.0" encoding="utf-8"?>
<sst xmlns="http://schemas.openxmlformats.org/spreadsheetml/2006/main" count="4103" uniqueCount="1570">
  <si>
    <t>Spiritual Survival</t>
  </si>
  <si>
    <t>Prayer</t>
  </si>
  <si>
    <t>SS</t>
  </si>
  <si>
    <t>Eternal Salvation</t>
  </si>
  <si>
    <t>Quite Time with God</t>
  </si>
  <si>
    <t>SB</t>
  </si>
  <si>
    <t>Encouragement</t>
  </si>
  <si>
    <t>Prayer Partners</t>
  </si>
  <si>
    <t>Group Bible Study</t>
  </si>
  <si>
    <t>Problems for spiritual exercise</t>
  </si>
  <si>
    <t>Understanding God’s Will for you</t>
  </si>
  <si>
    <t>SG</t>
  </si>
  <si>
    <t>Friends</t>
  </si>
  <si>
    <t>Understanding the spiritual world</t>
  </si>
  <si>
    <t>Being in constant dialogue with Jesus</t>
  </si>
  <si>
    <t>A Ministry</t>
  </si>
  <si>
    <t>Emotional Survival</t>
  </si>
  <si>
    <t>ES</t>
  </si>
  <si>
    <t>EB</t>
  </si>
  <si>
    <t>EG</t>
  </si>
  <si>
    <t>PS</t>
  </si>
  <si>
    <t>Physical Survival</t>
  </si>
  <si>
    <t>PB</t>
  </si>
  <si>
    <t>PG</t>
  </si>
  <si>
    <t>Mar_16_19</t>
  </si>
  <si>
    <t>1Co_14_29</t>
  </si>
  <si>
    <t>Rev_22__17</t>
  </si>
  <si>
    <t/>
  </si>
  <si>
    <t>Joh_17_1-26</t>
  </si>
  <si>
    <t>Gen_24_12-22</t>
  </si>
  <si>
    <t>Gen_30_1-2</t>
  </si>
  <si>
    <t>Exo_9_27-35</t>
  </si>
  <si>
    <t>2Ch_30_17-20</t>
  </si>
  <si>
    <t>2Ch_33_10-13</t>
  </si>
  <si>
    <t>Neh_1_4-2_8</t>
  </si>
  <si>
    <t>Neh_9_1-6</t>
  </si>
  <si>
    <t>-Job_42_1-5</t>
  </si>
  <si>
    <t>Psa_4_1_&amp;_6-8</t>
  </si>
  <si>
    <t>Psa_5_1-3</t>
  </si>
  <si>
    <t>Psa_25_1</t>
  </si>
  <si>
    <t>Psa_55_15-18,_22_&amp;_23</t>
  </si>
  <si>
    <t>Psa_66_17-20</t>
  </si>
  <si>
    <t>Isa_1_11-20</t>
  </si>
  <si>
    <t>Isa_37_9&amp;14–20&amp;36</t>
  </si>
  <si>
    <t>Isa_38_1-6</t>
  </si>
  <si>
    <t>Dan_10_11-13</t>
  </si>
  <si>
    <t>Hos_14__2_&amp;_8</t>
  </si>
  <si>
    <t>Mal_1_6-9</t>
  </si>
  <si>
    <t>Mat_21_13,_21_&amp;_22</t>
  </si>
  <si>
    <t>Mat_26_26-28</t>
  </si>
  <si>
    <t>Mar_9__23-25_&amp;_29</t>
  </si>
  <si>
    <t>Luk_22_39-46</t>
  </si>
  <si>
    <t>Act_4_23-31</t>
  </si>
  <si>
    <t>Act_6_3_&amp;_4</t>
  </si>
  <si>
    <t>Act_10_1-23</t>
  </si>
  <si>
    <t>1Co_7_5</t>
  </si>
  <si>
    <t>1Co_14_13-17</t>
  </si>
  <si>
    <t>Eph_6_10-19</t>
  </si>
  <si>
    <t>Col_4_1-4</t>
  </si>
  <si>
    <t>Phm_1_6</t>
  </si>
  <si>
    <t>Jam_5_13-18</t>
  </si>
  <si>
    <t>Job_37_14</t>
  </si>
  <si>
    <t>Psa_107_31_&amp;_32</t>
  </si>
  <si>
    <t>Isa_46_8</t>
  </si>
  <si>
    <t>Mat_14_13</t>
  </si>
  <si>
    <t>Mar_6_46</t>
  </si>
  <si>
    <t>Luk_6_12</t>
  </si>
  <si>
    <t>Act_10_9</t>
  </si>
  <si>
    <t>Rom_8_26_&amp;_27</t>
  </si>
  <si>
    <t>1Pe_4_7</t>
  </si>
  <si>
    <t>Luk_18_9-14</t>
  </si>
  <si>
    <t>Psa_51_11</t>
  </si>
  <si>
    <t>Isa_63_10</t>
  </si>
  <si>
    <t>Mat_3_11</t>
  </si>
  <si>
    <t>Mar_13_11</t>
  </si>
  <si>
    <t>Luk_3__21_&amp;_22</t>
  </si>
  <si>
    <t>Luk_10_21</t>
  </si>
  <si>
    <t>Luk_11_13</t>
  </si>
  <si>
    <t>Joh_14_26</t>
  </si>
  <si>
    <t>Act_1_8</t>
  </si>
  <si>
    <t>Act_2_38</t>
  </si>
  <si>
    <t>Act_4_31</t>
  </si>
  <si>
    <t>Act_8_29</t>
  </si>
  <si>
    <t>Act_15_8-9</t>
  </si>
  <si>
    <t>Pro_17_9</t>
  </si>
  <si>
    <t>Mat_6_14_&amp;_15</t>
  </si>
  <si>
    <t>Mar_11_25_&amp;_26</t>
  </si>
  <si>
    <t>Luk_6_37</t>
  </si>
  <si>
    <t>Luk_17_3_&amp;_4</t>
  </si>
  <si>
    <t>Joh_20_23</t>
  </si>
  <si>
    <t>2Co_2_7</t>
  </si>
  <si>
    <t>2Co_2_10</t>
  </si>
  <si>
    <t>Eph_4_32</t>
  </si>
  <si>
    <t>Col_3_13</t>
  </si>
  <si>
    <t>1Jo_1_9</t>
  </si>
  <si>
    <t>1_The_4_18</t>
  </si>
  <si>
    <t>1_The_5_14</t>
  </si>
  <si>
    <t>2_The_2_17</t>
  </si>
  <si>
    <t>Pro_15_29</t>
  </si>
  <si>
    <t>Mat_18_19</t>
  </si>
  <si>
    <t>Psa_119_15</t>
  </si>
  <si>
    <t>Luk_24_32_-34</t>
  </si>
  <si>
    <t>Luk_24__45</t>
  </si>
  <si>
    <t>Act_17_11</t>
  </si>
  <si>
    <t>Exo_33_11</t>
  </si>
  <si>
    <t>Psa_119_63</t>
  </si>
  <si>
    <t>Someone to love</t>
  </si>
  <si>
    <t>Someone who accepts you exactly as you are</t>
  </si>
  <si>
    <t>Working Body</t>
  </si>
  <si>
    <t>Areas to still grow in</t>
  </si>
  <si>
    <t>Ability to forgive yourself</t>
  </si>
  <si>
    <t>Someone to talk to</t>
  </si>
  <si>
    <t>Someone who loves you</t>
  </si>
  <si>
    <t>A Clear Conscience</t>
  </si>
  <si>
    <t>Someone who will listen without judging</t>
  </si>
  <si>
    <t>Someone who lovingly shows you your faults</t>
  </si>
  <si>
    <t>A listening ear to which you can unload</t>
  </si>
  <si>
    <t>Water</t>
  </si>
  <si>
    <t>Clothing</t>
  </si>
  <si>
    <t>Health</t>
  </si>
  <si>
    <t>Exercise</t>
  </si>
  <si>
    <t>Desires met</t>
  </si>
  <si>
    <t>Knowledge</t>
  </si>
  <si>
    <t>Ability to detect the spiritual atmosphere through your emotions</t>
  </si>
  <si>
    <t>Peaceful environment to recharge</t>
  </si>
  <si>
    <t>Someone you can help</t>
  </si>
  <si>
    <t>Ability to control your emotions</t>
  </si>
  <si>
    <t>Sound Mind</t>
  </si>
  <si>
    <t>Intelligence</t>
  </si>
  <si>
    <t>Est_8_1-7</t>
  </si>
  <si>
    <t>1Sa_18_14-15</t>
  </si>
  <si>
    <t>Entering the World</t>
  </si>
  <si>
    <t>Sheltering</t>
  </si>
  <si>
    <t>Breathing</t>
  </si>
  <si>
    <t>Extracting Nutrition</t>
  </si>
  <si>
    <t>SSaT001</t>
  </si>
  <si>
    <t xml:space="preserve"> - 1  /  + 0</t>
  </si>
  <si>
    <t>SSaT002</t>
  </si>
  <si>
    <t>SSaT003</t>
  </si>
  <si>
    <t>Links to msg</t>
  </si>
  <si>
    <t>SSaT004</t>
  </si>
  <si>
    <t>SSaT005</t>
  </si>
  <si>
    <t>SSaT006</t>
  </si>
  <si>
    <t>SSaT007</t>
  </si>
  <si>
    <t>SSaT008</t>
  </si>
  <si>
    <t>SSaT009</t>
  </si>
  <si>
    <t>SSaT010</t>
  </si>
  <si>
    <t>SSaT011</t>
  </si>
  <si>
    <t>SSaT012</t>
  </si>
  <si>
    <t>SSaT013</t>
  </si>
  <si>
    <t>SSaT014</t>
  </si>
  <si>
    <t>SSaT015</t>
  </si>
  <si>
    <t>SSaT016</t>
  </si>
  <si>
    <t>SSaT017</t>
  </si>
  <si>
    <t>SSaT018</t>
  </si>
  <si>
    <t xml:space="preserve">
</t>
  </si>
  <si>
    <t>Your Name:</t>
  </si>
  <si>
    <t>How to measure your Spirit</t>
  </si>
  <si>
    <t>Your</t>
  </si>
  <si>
    <t>Centre</t>
  </si>
  <si>
    <t>Middle Layer</t>
  </si>
  <si>
    <t>Outer Layer</t>
  </si>
  <si>
    <t>Need Type</t>
  </si>
  <si>
    <t>Spirit</t>
  </si>
  <si>
    <t>Spiritual</t>
  </si>
  <si>
    <t>Emotional</t>
  </si>
  <si>
    <t>Physical</t>
  </si>
  <si>
    <t>Overall Total</t>
  </si>
  <si>
    <t>Survival</t>
  </si>
  <si>
    <t>a</t>
  </si>
  <si>
    <t xml:space="preserve"> - Eternal Salvation,</t>
  </si>
  <si>
    <t xml:space="preserve"> - Ability to cry &amp; laugh, </t>
  </si>
  <si>
    <t xml:space="preserve"> - Entering the World, </t>
  </si>
  <si>
    <t>Survival Total</t>
  </si>
  <si>
    <t>b</t>
  </si>
  <si>
    <t xml:space="preserve"> - Prayer, </t>
  </si>
  <si>
    <t xml:space="preserve"> - Ability to forgive yourself, </t>
  </si>
  <si>
    <t xml:space="preserve"> - Breathing, </t>
  </si>
  <si>
    <t>Basic Needs Total</t>
  </si>
  <si>
    <t>c</t>
  </si>
  <si>
    <t xml:space="preserve"> - Quite Time with God,</t>
  </si>
  <si>
    <t xml:space="preserve"> - Someone to talk to, </t>
  </si>
  <si>
    <t xml:space="preserve"> - Sheltering, </t>
  </si>
  <si>
    <t>General Needs Total</t>
  </si>
  <si>
    <t>d</t>
  </si>
  <si>
    <t xml:space="preserve"> - Indwelling of the Holy Spirit.</t>
  </si>
  <si>
    <t xml:space="preserve"> - Someone who loves you, </t>
  </si>
  <si>
    <t xml:space="preserve"> - Water, </t>
  </si>
  <si>
    <t>e</t>
  </si>
  <si>
    <t xml:space="preserve"> - Forgiving all others </t>
  </si>
  <si>
    <t xml:space="preserve"> - Someone to love.</t>
  </si>
  <si>
    <t xml:space="preserve"> - Extracting Nutrition.</t>
  </si>
  <si>
    <t>Basic Needs</t>
  </si>
  <si>
    <t xml:space="preserve"> - Encouragement, </t>
  </si>
  <si>
    <t xml:space="preserve"> - A Clear Conscience, </t>
  </si>
  <si>
    <t xml:space="preserve"> - Clothing, </t>
  </si>
  <si>
    <t xml:space="preserve"> - Prayer Partners, </t>
  </si>
  <si>
    <t xml:space="preserve"> - Health, </t>
  </si>
  <si>
    <t xml:space="preserve"> - Group Bible Study, </t>
  </si>
  <si>
    <t xml:space="preserve"> - Someone who will listen without judging, </t>
  </si>
  <si>
    <t xml:space="preserve"> - Exercise, </t>
  </si>
  <si>
    <t xml:space="preserve"> - Problems for spiritual exercise, </t>
  </si>
  <si>
    <t xml:space="preserve"> - Someone who lovingly shows you your faults, </t>
  </si>
  <si>
    <t xml:space="preserve"> - Sound Mind,</t>
  </si>
  <si>
    <t xml:space="preserve"> - Understanding God’s Will for you.</t>
  </si>
  <si>
    <t xml:space="preserve"> - Someone who accepts you exactly as you are.</t>
  </si>
  <si>
    <t xml:space="preserve"> - Working Body.</t>
  </si>
  <si>
    <t>General Needs</t>
  </si>
  <si>
    <t xml:space="preserve"> - Friends, </t>
  </si>
  <si>
    <t xml:space="preserve"> - A listening ear to which you can unload, </t>
  </si>
  <si>
    <t xml:space="preserve"> - Desires, </t>
  </si>
  <si>
    <t xml:space="preserve"> - Peaceful environment to recharge,</t>
  </si>
  <si>
    <t xml:space="preserve"> - Desires met, </t>
  </si>
  <si>
    <t xml:space="preserve"> - Understanding the spiritual world, </t>
  </si>
  <si>
    <t xml:space="preserve"> - Someone you can help,</t>
  </si>
  <si>
    <t xml:space="preserve"> - Knowledge, </t>
  </si>
  <si>
    <t xml:space="preserve"> - Being in constant dialogue with Jesus, </t>
  </si>
  <si>
    <t xml:space="preserve"> - Ability to control your emotions,</t>
  </si>
  <si>
    <t xml:space="preserve"> - Intelligence,</t>
  </si>
  <si>
    <t xml:space="preserve"> - A Ministry.</t>
  </si>
  <si>
    <t xml:space="preserve"> - Ability to detect the spiritual atmosphere through your emotions.</t>
  </si>
  <si>
    <t xml:space="preserve"> - Areas to still grow in.</t>
  </si>
  <si>
    <t>Spiritual Survival
(SSa.) Eternal Salvation</t>
  </si>
  <si>
    <t>Scripture References</t>
  </si>
  <si>
    <t>Mat_24_:_12_-_13_;</t>
  </si>
  <si>
    <t>Mar_10_:_23_–_31_;_</t>
  </si>
  <si>
    <t>Mar_16_:_14_–_16_;_</t>
  </si>
  <si>
    <t>Luk_13_:_23_–_30_;_</t>
  </si>
  <si>
    <t>Luk_18_:_25_–_30_;</t>
  </si>
  <si>
    <t>Mat_25_:_1_-_46_;</t>
  </si>
  <si>
    <t>Joh_3_:_1_–_18_;_</t>
  </si>
  <si>
    <t>Joh_3_:_34_-_36_;</t>
  </si>
  <si>
    <t>Joh_4_:_30_–_38_;__</t>
  </si>
  <si>
    <t>Joh_5_:_19_–_30_;__</t>
  </si>
  <si>
    <t>Joh_6_:_27_–_40_;</t>
  </si>
  <si>
    <t>Joh_6_:_43_–_48_;</t>
  </si>
  <si>
    <t>Joh_6_:_53_–_69_;</t>
  </si>
  <si>
    <t>Joh_10_:_24_–_30_;</t>
  </si>
  <si>
    <t>Joh_12_:_23_–_50_;</t>
  </si>
  <si>
    <t>Joh_17_:_1_–_26_;</t>
  </si>
  <si>
    <t>1Jo_5_:_1_–_20;_</t>
  </si>
  <si>
    <t>Ezekiel_33:_8_–_9</t>
  </si>
  <si>
    <t>Spiritual Survival
(SSb.) Prayer</t>
  </si>
  <si>
    <t>SSbT001</t>
  </si>
  <si>
    <t>SSbT002</t>
  </si>
  <si>
    <t>SSbT003</t>
  </si>
  <si>
    <t>SSbT004</t>
  </si>
  <si>
    <t>1Ki8_22-61</t>
  </si>
  <si>
    <t>SSbT005</t>
  </si>
  <si>
    <t>1Ki17_17-24</t>
  </si>
  <si>
    <t>SSbT006</t>
  </si>
  <si>
    <t>2Ki6_15-23</t>
  </si>
  <si>
    <t>SSbT007</t>
  </si>
  <si>
    <t>2Ki22_19-20</t>
  </si>
  <si>
    <t>SSbT008</t>
  </si>
  <si>
    <t>SSbT009</t>
  </si>
  <si>
    <t>SSbT010</t>
  </si>
  <si>
    <t>SSbT011</t>
  </si>
  <si>
    <t>SSbT012</t>
  </si>
  <si>
    <t>Job_1__6-12</t>
  </si>
  <si>
    <t>SSbT013</t>
  </si>
  <si>
    <t>-Job_2_1-7</t>
  </si>
  <si>
    <t>SSbT014</t>
  </si>
  <si>
    <t>-Job_2_9_&amp;_10</t>
  </si>
  <si>
    <t>SSbT015</t>
  </si>
  <si>
    <t>-Job_6_8-15</t>
  </si>
  <si>
    <t>SSbT016</t>
  </si>
  <si>
    <t>SSbT017</t>
  </si>
  <si>
    <t>SSbT018</t>
  </si>
  <si>
    <t>SSbT019</t>
  </si>
  <si>
    <t>SSbT020</t>
  </si>
  <si>
    <t xml:space="preserve"> </t>
  </si>
  <si>
    <t>SSbT021</t>
  </si>
  <si>
    <t>SSbT022</t>
  </si>
  <si>
    <t>SSbT023</t>
  </si>
  <si>
    <t>SSbT024</t>
  </si>
  <si>
    <t>SSbT025</t>
  </si>
  <si>
    <t>SSbT026</t>
  </si>
  <si>
    <t>SSbT027</t>
  </si>
  <si>
    <t>SSbT028</t>
  </si>
  <si>
    <t>SSbT029</t>
  </si>
  <si>
    <t>SSbT030</t>
  </si>
  <si>
    <t>SSbT031</t>
  </si>
  <si>
    <t>SSbT032</t>
  </si>
  <si>
    <t>SSbT033</t>
  </si>
  <si>
    <t>SSbT034</t>
  </si>
  <si>
    <t>SSbT035</t>
  </si>
  <si>
    <t>SSbT036</t>
  </si>
  <si>
    <t>SSbT037</t>
  </si>
  <si>
    <t>SSbT038</t>
  </si>
  <si>
    <t>SSbT039</t>
  </si>
  <si>
    <t>1Ti4_3-5</t>
  </si>
  <si>
    <t>SSbT040</t>
  </si>
  <si>
    <t>SSbT041</t>
  </si>
  <si>
    <t>Spiritual Survival
(SSc.) Quite Time with God</t>
  </si>
  <si>
    <t>SScT001</t>
  </si>
  <si>
    <t>SScT002</t>
  </si>
  <si>
    <t>Psa_77_12_-_19</t>
  </si>
  <si>
    <t>SScT003</t>
  </si>
  <si>
    <t>SScT004</t>
  </si>
  <si>
    <t>Psa_119_144_–_149</t>
  </si>
  <si>
    <t>SScT005</t>
  </si>
  <si>
    <t>SScT006</t>
  </si>
  <si>
    <t>SScT007</t>
  </si>
  <si>
    <t>SScT008</t>
  </si>
  <si>
    <t>SScT009</t>
  </si>
  <si>
    <t>SScT010</t>
  </si>
  <si>
    <t>SScT011</t>
  </si>
  <si>
    <t>SScT012</t>
  </si>
  <si>
    <t>Spiritual Survival
(SSd.) Indwelling of the Holy Spirit</t>
  </si>
  <si>
    <t>SSdT001</t>
  </si>
  <si>
    <t>SSdT002</t>
  </si>
  <si>
    <t>SSdT003</t>
  </si>
  <si>
    <t>Mat_1_18_-_20</t>
  </si>
  <si>
    <t>SSdT004</t>
  </si>
  <si>
    <t>SSdT005</t>
  </si>
  <si>
    <t>Mat_12_30_-_32</t>
  </si>
  <si>
    <t>SSdT006</t>
  </si>
  <si>
    <t>SSdT007</t>
  </si>
  <si>
    <t>Luk_2_25_-_27</t>
  </si>
  <si>
    <t>SSdT008</t>
  </si>
  <si>
    <t>SSdT009</t>
  </si>
  <si>
    <t>Luk_4_1_-_14</t>
  </si>
  <si>
    <t>SSdT010</t>
  </si>
  <si>
    <t>SSdT011</t>
  </si>
  <si>
    <t>SSdT012</t>
  </si>
  <si>
    <t>Joh_1_32_-_34</t>
  </si>
  <si>
    <t>SSdT013</t>
  </si>
  <si>
    <t>SSdT014</t>
  </si>
  <si>
    <t>Joh_20_21_-_23</t>
  </si>
  <si>
    <t>SSdT015</t>
  </si>
  <si>
    <t>SSdT016</t>
  </si>
  <si>
    <t>Act_2_3_-_4</t>
  </si>
  <si>
    <t>SSdT017</t>
  </si>
  <si>
    <t>SSdT018</t>
  </si>
  <si>
    <t>SSdT019</t>
  </si>
  <si>
    <t>Act_5_3_-_5</t>
  </si>
  <si>
    <t>SSdT020</t>
  </si>
  <si>
    <t>Act_6_3_-_4</t>
  </si>
  <si>
    <t>SSdT021</t>
  </si>
  <si>
    <t>SSdT022</t>
  </si>
  <si>
    <t>SSdT023</t>
  </si>
  <si>
    <t>Act_10_44_-_47</t>
  </si>
  <si>
    <t>SSdT024</t>
  </si>
  <si>
    <t xml:space="preserve">Spiritual Survival
(SSe.) Forgiving all others </t>
  </si>
  <si>
    <t>SSeT001</t>
  </si>
  <si>
    <t>SSeT002</t>
  </si>
  <si>
    <t>SSeT003</t>
  </si>
  <si>
    <t>Mat_18_21_–_35</t>
  </si>
  <si>
    <t>SSeT004</t>
  </si>
  <si>
    <t>SSeT005</t>
  </si>
  <si>
    <t>SSeT006</t>
  </si>
  <si>
    <t>SSeT007</t>
  </si>
  <si>
    <t>SSeT008</t>
  </si>
  <si>
    <t>SSeT009</t>
  </si>
  <si>
    <t>SSeT010</t>
  </si>
  <si>
    <t>SSeT011</t>
  </si>
  <si>
    <t>SSeT012</t>
  </si>
  <si>
    <t>Spiritual Basic Needs
(SBa.) Encouragement</t>
  </si>
  <si>
    <t>SBaT001</t>
  </si>
  <si>
    <t>Rom_12___8_</t>
  </si>
  <si>
    <t>SBaT002</t>
  </si>
  <si>
    <t>Deut___1_38</t>
  </si>
  <si>
    <t>SBaT003</t>
  </si>
  <si>
    <t>Deut___3_28</t>
  </si>
  <si>
    <t>SBaT004</t>
  </si>
  <si>
    <t>Isa_62___1</t>
  </si>
  <si>
    <t>SBaT005</t>
  </si>
  <si>
    <t>1_Cor__8_10</t>
  </si>
  <si>
    <t>SBaT006</t>
  </si>
  <si>
    <t>2_Cor__2___7</t>
  </si>
  <si>
    <t>SBaT007</t>
  </si>
  <si>
    <t>SBaT008</t>
  </si>
  <si>
    <t>SBaT009</t>
  </si>
  <si>
    <t>SBaT010</t>
  </si>
  <si>
    <t>2_Tim_4___2</t>
  </si>
  <si>
    <t>SBaT011</t>
  </si>
  <si>
    <t>Titus__2_15</t>
  </si>
  <si>
    <t>SBaT012</t>
  </si>
  <si>
    <t>Jude__1___3</t>
  </si>
  <si>
    <t>Spiritual Basic Needs
(SBb.) Prayer Partners</t>
  </si>
  <si>
    <t>SBbT001</t>
  </si>
  <si>
    <t>Act___1_14</t>
  </si>
  <si>
    <t>SBbT002</t>
  </si>
  <si>
    <t>Eph__6_18</t>
  </si>
  <si>
    <t>SBbT003</t>
  </si>
  <si>
    <t>Jam__5_16</t>
  </si>
  <si>
    <t>SBbT004</t>
  </si>
  <si>
    <t>SBbT005</t>
  </si>
  <si>
    <t>Isia_58___2_-_14</t>
  </si>
  <si>
    <t>SBbT006</t>
  </si>
  <si>
    <t>Jer__42___3_&amp;_4</t>
  </si>
  <si>
    <t>SBbT007</t>
  </si>
  <si>
    <t>Hos__7__14</t>
  </si>
  <si>
    <t>SBbT008</t>
  </si>
  <si>
    <t>Mat__5_44</t>
  </si>
  <si>
    <t>SBbT009</t>
  </si>
  <si>
    <t>SBbT010</t>
  </si>
  <si>
    <t>SBbT011</t>
  </si>
  <si>
    <t>SBbT012</t>
  </si>
  <si>
    <t>Spiritual Basic Needs
(SBc.) Group Bible Study</t>
  </si>
  <si>
    <t>SBcT001</t>
  </si>
  <si>
    <t>Jos___1___8</t>
  </si>
  <si>
    <t>SBcT002</t>
  </si>
  <si>
    <t>Neh___8_13</t>
  </si>
  <si>
    <t>SBcT003</t>
  </si>
  <si>
    <t>Psa___1___2</t>
  </si>
  <si>
    <t>SBcT004</t>
  </si>
  <si>
    <t>SBcT005</t>
  </si>
  <si>
    <t>Ecc_12_12_-_14</t>
  </si>
  <si>
    <t>SBcT006</t>
  </si>
  <si>
    <t>Joh___5_39</t>
  </si>
  <si>
    <t>SBcT007</t>
  </si>
  <si>
    <t>Mat_22_23_-_46</t>
  </si>
  <si>
    <t>SBcT008</t>
  </si>
  <si>
    <t>Luk_10_25_-_42</t>
  </si>
  <si>
    <t>SBcT009</t>
  </si>
  <si>
    <t>Luk_24_25_-_27</t>
  </si>
  <si>
    <t>SBcT010</t>
  </si>
  <si>
    <t>SBcT011</t>
  </si>
  <si>
    <t>SBcT012</t>
  </si>
  <si>
    <t>Spiritual Basic Needs
(SBd.) Problems for spiritual exercise</t>
  </si>
  <si>
    <t>SBdT001</t>
  </si>
  <si>
    <t>Jam___1____2_-__5</t>
  </si>
  <si>
    <t>SBdT002</t>
  </si>
  <si>
    <t>Jam___1_12</t>
  </si>
  <si>
    <t>SBdT003</t>
  </si>
  <si>
    <t>1_Pet__1___6_&amp;_7</t>
  </si>
  <si>
    <t>SBdT004</t>
  </si>
  <si>
    <t>2_Pet__2___7_-__9</t>
  </si>
  <si>
    <t>SBdT005</t>
  </si>
  <si>
    <t>2_Cor_12__7_-__9</t>
  </si>
  <si>
    <t>SBdT006</t>
  </si>
  <si>
    <t>Phil____4___4_-_13</t>
  </si>
  <si>
    <t>SBdT007</t>
  </si>
  <si>
    <t>Joh____9___1_-___7</t>
  </si>
  <si>
    <t>SBdT008</t>
  </si>
  <si>
    <t>Pro____1__20_-_33</t>
  </si>
  <si>
    <t>SBdT009</t>
  </si>
  <si>
    <t>Isiah_53___1_-_12</t>
  </si>
  <si>
    <t>SBdT010</t>
  </si>
  <si>
    <t>Lam___1_12_-_18</t>
  </si>
  <si>
    <t>SBdT011</t>
  </si>
  <si>
    <t>Lam___3___1_-_41</t>
  </si>
  <si>
    <t>SBdT012</t>
  </si>
  <si>
    <t>Zec___13___9</t>
  </si>
  <si>
    <t>Spiritual Basic Needs
(SBe.) Understanding God’s Will for you</t>
  </si>
  <si>
    <t>SBeT001</t>
  </si>
  <si>
    <t>Gen_17___2_-___7</t>
  </si>
  <si>
    <t>SBeT002</t>
  </si>
  <si>
    <t>Gen_24___1_-_22</t>
  </si>
  <si>
    <t>SBeT003</t>
  </si>
  <si>
    <t>Exo___7___3_-___5</t>
  </si>
  <si>
    <t>SBeT004</t>
  </si>
  <si>
    <t>Exo_14_13_-_31</t>
  </si>
  <si>
    <t>SBeT005</t>
  </si>
  <si>
    <t>Exo_19___5</t>
  </si>
  <si>
    <t>SBeT006</t>
  </si>
  <si>
    <t>Exo_34___7</t>
  </si>
  <si>
    <t>SBeT007</t>
  </si>
  <si>
    <t>Lev__20___6</t>
  </si>
  <si>
    <t>SBeT008</t>
  </si>
  <si>
    <t>Lev__20_22</t>
  </si>
  <si>
    <t>SBeT009</t>
  </si>
  <si>
    <t>Psa_143__8_-_10</t>
  </si>
  <si>
    <t>SBeT010</t>
  </si>
  <si>
    <t>Pro____3___1_-_35</t>
  </si>
  <si>
    <t>SBeT011</t>
  </si>
  <si>
    <t>Mat_28__18_-_20</t>
  </si>
  <si>
    <t>SBeT012</t>
  </si>
  <si>
    <t>Mat_25__31_–_46</t>
  </si>
  <si>
    <t>Spiritual General Needs
(SGa.) Friends</t>
  </si>
  <si>
    <t>SGaT001</t>
  </si>
  <si>
    <t>SGaT002</t>
  </si>
  <si>
    <t>Joh____3_25-30</t>
  </si>
  <si>
    <t>SGaT003</t>
  </si>
  <si>
    <t>Rom___2__1-__3</t>
  </si>
  <si>
    <t>SGaT004</t>
  </si>
  <si>
    <t>Job___16_21</t>
  </si>
  <si>
    <t>SGaT005</t>
  </si>
  <si>
    <t>Rom_16___2</t>
  </si>
  <si>
    <t>SGaT006</t>
  </si>
  <si>
    <t>Jam___4____4</t>
  </si>
  <si>
    <t>SGaT007</t>
  </si>
  <si>
    <t>SGaT008</t>
  </si>
  <si>
    <t>3Joh___1_11</t>
  </si>
  <si>
    <t>SGaT009</t>
  </si>
  <si>
    <t>Mat____6____1_-___4</t>
  </si>
  <si>
    <t>SGaT010</t>
  </si>
  <si>
    <t>Luk____5_20</t>
  </si>
  <si>
    <t>SGaT011</t>
  </si>
  <si>
    <t>Luk___11___5_-___8</t>
  </si>
  <si>
    <t>SGaT012</t>
  </si>
  <si>
    <t>Luk___14___8_-_11</t>
  </si>
  <si>
    <t>Spiritual General Needs
(SGb.) Desires</t>
  </si>
  <si>
    <t>SGbT001</t>
  </si>
  <si>
    <t>Num__15_37</t>
  </si>
  <si>
    <t>SGbT002</t>
  </si>
  <si>
    <t>1Ch___28___9</t>
  </si>
  <si>
    <t>SGbT003</t>
  </si>
  <si>
    <t>Psa_____7___9</t>
  </si>
  <si>
    <t>SGbT004</t>
  </si>
  <si>
    <t>Psa___63___1</t>
  </si>
  <si>
    <t>SGbT005</t>
  </si>
  <si>
    <t>Pro____27_20</t>
  </si>
  <si>
    <t>SGbT006</t>
  </si>
  <si>
    <t>Son_____7_10</t>
  </si>
  <si>
    <t>SGbT007</t>
  </si>
  <si>
    <t>Mar_____4_19</t>
  </si>
  <si>
    <t>SGbT008</t>
  </si>
  <si>
    <t>Rom____7__5</t>
  </si>
  <si>
    <t>SGbT009</t>
  </si>
  <si>
    <t>Rom__13_14</t>
  </si>
  <si>
    <t>SGbT010</t>
  </si>
  <si>
    <t>1Cor___7___9</t>
  </si>
  <si>
    <t>SGbT011</t>
  </si>
  <si>
    <t>Col_____3___1_-_10</t>
  </si>
  <si>
    <t>SGbT012</t>
  </si>
  <si>
    <t>Heb____4_12</t>
  </si>
  <si>
    <t>Spiritual General Needs
(SGc.) Understanding the spiritual world</t>
  </si>
  <si>
    <t>SGcT001</t>
  </si>
  <si>
    <t>Gen____1___1_-_3_24</t>
  </si>
  <si>
    <t>SGcT002</t>
  </si>
  <si>
    <t>Eze___28_11_-_19</t>
  </si>
  <si>
    <t>SGcT003</t>
  </si>
  <si>
    <t>Job_____1___1_-___3_10</t>
  </si>
  <si>
    <t>SGcT004</t>
  </si>
  <si>
    <t>Job___39___1_-_42_17</t>
  </si>
  <si>
    <t>SGcT005</t>
  </si>
  <si>
    <t>Exo____1___1_-_12_51</t>
  </si>
  <si>
    <t>SGcT006</t>
  </si>
  <si>
    <t>Gen__18___1_-_19_29</t>
  </si>
  <si>
    <t>SGcT007</t>
  </si>
  <si>
    <t>Gen__22___1_-_18</t>
  </si>
  <si>
    <t>SGcT008</t>
  </si>
  <si>
    <t>Mat___27___1_-_28__20</t>
  </si>
  <si>
    <t>SGcT009</t>
  </si>
  <si>
    <t>Isa____53___1_-_12</t>
  </si>
  <si>
    <t>SGcT010</t>
  </si>
  <si>
    <t>Mal_____3___1_-_18</t>
  </si>
  <si>
    <t>SGcT011</t>
  </si>
  <si>
    <t>Mat_____5___1_-___7_29</t>
  </si>
  <si>
    <t>SGcT012</t>
  </si>
  <si>
    <t>Rom___8___1_-_39</t>
  </si>
  <si>
    <t>SGcT013</t>
  </si>
  <si>
    <t>Mat__18___1_-_26__45_</t>
  </si>
  <si>
    <t>Spiritual General Needs
(SGd.) Being in constant dialogue with Jesus</t>
  </si>
  <si>
    <t>SGdT001</t>
  </si>
  <si>
    <t>Gen___2_15_-_25_p1</t>
  </si>
  <si>
    <t>SGdT002</t>
  </si>
  <si>
    <t>Gen___2_15_-_25_p2</t>
  </si>
  <si>
    <t>SGdT003</t>
  </si>
  <si>
    <t>Gen___5_22_-_24</t>
  </si>
  <si>
    <t>SGdT004</t>
  </si>
  <si>
    <t>Gen_17___1_-___9</t>
  </si>
  <si>
    <t>SGdT005</t>
  </si>
  <si>
    <t>Gen_31___5_-_13</t>
  </si>
  <si>
    <t>SGdT006</t>
  </si>
  <si>
    <t>1Sa_23___4_&amp;_30___8</t>
  </si>
  <si>
    <t>SGdT007</t>
  </si>
  <si>
    <t>2Sa___7___1_-_29</t>
  </si>
  <si>
    <t>SGdT008</t>
  </si>
  <si>
    <t>Mat___7_22_-_27</t>
  </si>
  <si>
    <t>SGdT009</t>
  </si>
  <si>
    <t>SGdT010</t>
  </si>
  <si>
    <t>SGdT011</t>
  </si>
  <si>
    <t>Psa_86___3</t>
  </si>
  <si>
    <t>SGdT012</t>
  </si>
  <si>
    <t>1Tim__5___5</t>
  </si>
  <si>
    <t>Spiritual General Needs
(SGe.) A Ministry</t>
  </si>
  <si>
    <t>SGeT001</t>
  </si>
  <si>
    <t>Jam___1__27</t>
  </si>
  <si>
    <t>SGeT002</t>
  </si>
  <si>
    <t>Mat__25___1_-_46</t>
  </si>
  <si>
    <t>SGeT003</t>
  </si>
  <si>
    <t>1Co_12____3_-_12</t>
  </si>
  <si>
    <t>SGeT004</t>
  </si>
  <si>
    <t>SGeT005</t>
  </si>
  <si>
    <t>Tit_____1____6_-___9</t>
  </si>
  <si>
    <t>SGeT006</t>
  </si>
  <si>
    <t>1Ti____4____1_-_11</t>
  </si>
  <si>
    <t>SGeT007</t>
  </si>
  <si>
    <t>Joh__13____2_-_17</t>
  </si>
  <si>
    <t>SGeT008</t>
  </si>
  <si>
    <t>Luk__22__25_-_27</t>
  </si>
  <si>
    <t>SGeT009</t>
  </si>
  <si>
    <t>Mat__23____1_-_29</t>
  </si>
  <si>
    <t>SGeT010</t>
  </si>
  <si>
    <t>Joh__15____1_-_26</t>
  </si>
  <si>
    <t>SGeT011</t>
  </si>
  <si>
    <t>Luk____6__12_-_49</t>
  </si>
  <si>
    <t>SGeT012</t>
  </si>
  <si>
    <t>Joh__21__15_-_19</t>
  </si>
  <si>
    <t>Emotional Survival
(ESa.) Ability to cry &amp; laugh</t>
  </si>
  <si>
    <t>ESaT001</t>
  </si>
  <si>
    <t>ESaT002</t>
  </si>
  <si>
    <t>ESaT003</t>
  </si>
  <si>
    <t>ESaT004</t>
  </si>
  <si>
    <t>ESaT005</t>
  </si>
  <si>
    <t>Jer_31_15-17</t>
  </si>
  <si>
    <t>ESaT006</t>
  </si>
  <si>
    <t>Eze_24_15-24_</t>
  </si>
  <si>
    <t>ESaT007</t>
  </si>
  <si>
    <t>ESaT008</t>
  </si>
  <si>
    <t>ESaT009</t>
  </si>
  <si>
    <t>ESaT010</t>
  </si>
  <si>
    <t>ESaT011</t>
  </si>
  <si>
    <t>ESaT012</t>
  </si>
  <si>
    <t>ESaT013</t>
  </si>
  <si>
    <t>ESaT014</t>
  </si>
  <si>
    <t>Psa_52_1-9_</t>
  </si>
  <si>
    <t>ESaT015</t>
  </si>
  <si>
    <t>Luk_6_20-26</t>
  </si>
  <si>
    <t>Emotional Survival
(ESb.) Ability to forgive yourself</t>
  </si>
  <si>
    <t>ESbT001</t>
  </si>
  <si>
    <t>Psa_23_1-6</t>
  </si>
  <si>
    <t>ESbT002</t>
  </si>
  <si>
    <t>Mat_9_20-22</t>
  </si>
  <si>
    <t>ESbT003</t>
  </si>
  <si>
    <t>Mal_2_6</t>
  </si>
  <si>
    <t>ESbT004</t>
  </si>
  <si>
    <t>Joh_5_1-14</t>
  </si>
  <si>
    <t>ESbT005</t>
  </si>
  <si>
    <t>Joh_8_1-11</t>
  </si>
  <si>
    <t>ESbT006</t>
  </si>
  <si>
    <t>Rom_7_14-24</t>
  </si>
  <si>
    <t>ESbT007</t>
  </si>
  <si>
    <t>Heb_10_22-23</t>
  </si>
  <si>
    <t>ESbT008</t>
  </si>
  <si>
    <t>Mat_18_33-35</t>
  </si>
  <si>
    <t>ESbT009</t>
  </si>
  <si>
    <t>Mat_12_33-37</t>
  </si>
  <si>
    <t>ESbT010</t>
  </si>
  <si>
    <t>ESbT011</t>
  </si>
  <si>
    <t>Rom_3_21-28</t>
  </si>
  <si>
    <t>ESbT012</t>
  </si>
  <si>
    <t>Tit_3_1-8</t>
  </si>
  <si>
    <t>ESbT013</t>
  </si>
  <si>
    <t>Act_9_1-22</t>
  </si>
  <si>
    <t>ESbT014</t>
  </si>
  <si>
    <t>Mar_14_3-9</t>
  </si>
  <si>
    <t>ESbT015</t>
  </si>
  <si>
    <t>Mic_7_18-20_</t>
  </si>
  <si>
    <t>ESbT016</t>
  </si>
  <si>
    <t>Heb_10_10-18</t>
  </si>
  <si>
    <t>Emotional Survival
(ESc.) Someone to talk to</t>
  </si>
  <si>
    <t>EScT001</t>
  </si>
  <si>
    <t>Gen_2__18-24</t>
  </si>
  <si>
    <t>EScT002</t>
  </si>
  <si>
    <t>Gen_24__34-67</t>
  </si>
  <si>
    <t>EScT003</t>
  </si>
  <si>
    <t>Gen_44_18-34</t>
  </si>
  <si>
    <t>EScT004</t>
  </si>
  <si>
    <t>Gen_45_1-15</t>
  </si>
  <si>
    <t>EScT005</t>
  </si>
  <si>
    <t>Exo_14_10-15</t>
  </si>
  <si>
    <t>EScT006</t>
  </si>
  <si>
    <t>Jdg_11_27-40</t>
  </si>
  <si>
    <t>EScT007</t>
  </si>
  <si>
    <t>2Ki_4__8-37</t>
  </si>
  <si>
    <t>EScT008</t>
  </si>
  <si>
    <t>2Ki_19_15</t>
  </si>
  <si>
    <t>EScT009</t>
  </si>
  <si>
    <t>Job_31__1-40</t>
  </si>
  <si>
    <t>EScT010</t>
  </si>
  <si>
    <t>Psa_102_1-7</t>
  </si>
  <si>
    <t>EScT011</t>
  </si>
  <si>
    <t>Pro_9_6-12</t>
  </si>
  <si>
    <t>EScT012</t>
  </si>
  <si>
    <t>Lam_4_8-12</t>
  </si>
  <si>
    <t>EScT013</t>
  </si>
  <si>
    <t>Mat_4_1-4</t>
  </si>
  <si>
    <t>EScT014</t>
  </si>
  <si>
    <t>Mat_7_6</t>
  </si>
  <si>
    <t>EScT015</t>
  </si>
  <si>
    <t>Mat_18_15-16</t>
  </si>
  <si>
    <t>EScT016</t>
  </si>
  <si>
    <t>Luk_10_38-42</t>
  </si>
  <si>
    <t>EScT017</t>
  </si>
  <si>
    <t>Joh_17__12-21</t>
  </si>
  <si>
    <t>EScT018</t>
  </si>
  <si>
    <t>Jam_2__14-18</t>
  </si>
  <si>
    <t>EScT019</t>
  </si>
  <si>
    <t>1Ti_5_1-9</t>
  </si>
  <si>
    <t>EsdT001</t>
  </si>
  <si>
    <t>Joh_3_14-18</t>
  </si>
  <si>
    <t>EsdT002</t>
  </si>
  <si>
    <t>Gen_29_1-30_</t>
  </si>
  <si>
    <t>EsdT003</t>
  </si>
  <si>
    <t>1Sa_17_57_-_18_1_&amp;_2Sa_1_26</t>
  </si>
  <si>
    <t>EsdT004</t>
  </si>
  <si>
    <t>2Sa_11_1-12_25</t>
  </si>
  <si>
    <t>EsdT005</t>
  </si>
  <si>
    <t>2Sa_13_1-22</t>
  </si>
  <si>
    <t>EsdT006</t>
  </si>
  <si>
    <t>Psa_91_1-16</t>
  </si>
  <si>
    <t>EsdT007</t>
  </si>
  <si>
    <t>Pro_17_9_&amp;_27_5</t>
  </si>
  <si>
    <t>EsdT008</t>
  </si>
  <si>
    <t>Son_1_2</t>
  </si>
  <si>
    <t>EsdT009</t>
  </si>
  <si>
    <t>Son_4_1-4_15</t>
  </si>
  <si>
    <t>EsdT010</t>
  </si>
  <si>
    <t>Mat_5_43-46</t>
  </si>
  <si>
    <t>EsdT011</t>
  </si>
  <si>
    <t>Joh_15_1-17</t>
  </si>
  <si>
    <t>EsdT012</t>
  </si>
  <si>
    <t>Eph_5_22-33</t>
  </si>
  <si>
    <t>EseT001</t>
  </si>
  <si>
    <t>Gen_1_1-31</t>
  </si>
  <si>
    <t>EseT002</t>
  </si>
  <si>
    <t>Gen_2_15-24</t>
  </si>
  <si>
    <t>EseT003</t>
  </si>
  <si>
    <t>EseT004</t>
  </si>
  <si>
    <t>Deu_6_5-25</t>
  </si>
  <si>
    <t>EseT005</t>
  </si>
  <si>
    <t>Pro_7_1-27</t>
  </si>
  <si>
    <t>EseT006</t>
  </si>
  <si>
    <t>Pro_25_24</t>
  </si>
  <si>
    <t>EseT007</t>
  </si>
  <si>
    <t>Son_8_6-7</t>
  </si>
  <si>
    <t>EseT008</t>
  </si>
  <si>
    <t>Rom_13_8</t>
  </si>
  <si>
    <t>EseT009</t>
  </si>
  <si>
    <t>1Co_13_1-13</t>
  </si>
  <si>
    <t>EseT010</t>
  </si>
  <si>
    <t>2Co_12_14-15</t>
  </si>
  <si>
    <t>EseT011</t>
  </si>
  <si>
    <t>2Ki_4_8-17</t>
  </si>
  <si>
    <t>EseT012</t>
  </si>
  <si>
    <t>1Joh_4_7-21</t>
  </si>
  <si>
    <t>Emotional Basic Needs
(Eba.) A Clear Conscience</t>
  </si>
  <si>
    <t>EbaT001</t>
  </si>
  <si>
    <t>Exo_32_7-15</t>
  </si>
  <si>
    <t>EbaT002</t>
  </si>
  <si>
    <t>Mar_1_3-8</t>
  </si>
  <si>
    <t>EbaT003</t>
  </si>
  <si>
    <t>Luk_3_7-16</t>
  </si>
  <si>
    <t>EbaT004</t>
  </si>
  <si>
    <t>Joh_8_2-11</t>
  </si>
  <si>
    <t>EbaT005</t>
  </si>
  <si>
    <t>Act_22_30-23_1</t>
  </si>
  <si>
    <t>EbaT006</t>
  </si>
  <si>
    <t>Act_24_1-23</t>
  </si>
  <si>
    <t>EbaT007</t>
  </si>
  <si>
    <t>Rom_2_12-15</t>
  </si>
  <si>
    <t>EbaT008</t>
  </si>
  <si>
    <t>Rom_13_1-7</t>
  </si>
  <si>
    <t>EbaT009</t>
  </si>
  <si>
    <t>1Co_8_3-13</t>
  </si>
  <si>
    <t>EbaT010</t>
  </si>
  <si>
    <t>1Co_10_23-32</t>
  </si>
  <si>
    <t>EbaT011</t>
  </si>
  <si>
    <t>2Co_1_12</t>
  </si>
  <si>
    <t>EbaT012</t>
  </si>
  <si>
    <t>2Co_3_13-4-6</t>
  </si>
  <si>
    <t>EbaT013</t>
  </si>
  <si>
    <t>1Ti_4_1-5</t>
  </si>
  <si>
    <t>EbaT014</t>
  </si>
  <si>
    <t>Tit_1_10-16</t>
  </si>
  <si>
    <t>EbaT015</t>
  </si>
  <si>
    <t>Heb_9_8-15</t>
  </si>
  <si>
    <t>EbaT016</t>
  </si>
  <si>
    <t>1Pe_2_13-25</t>
  </si>
  <si>
    <t>EbaT017</t>
  </si>
  <si>
    <t>1Pe_3_8-22</t>
  </si>
  <si>
    <t>EbbT001</t>
  </si>
  <si>
    <t>1Sa_30_1-8</t>
  </si>
  <si>
    <t>EbbT002</t>
  </si>
  <si>
    <t>2CH_30_26-31_11</t>
  </si>
  <si>
    <t>EbbT003</t>
  </si>
  <si>
    <t>Isiah_41_1-6</t>
  </si>
  <si>
    <t>EbbT004</t>
  </si>
  <si>
    <t>Deu_1_21-40</t>
  </si>
  <si>
    <t>EbbT005</t>
  </si>
  <si>
    <t>Deu_3_23-28</t>
  </si>
  <si>
    <t>EbbT006</t>
  </si>
  <si>
    <t>2_Sa_11_1-12_14</t>
  </si>
  <si>
    <t>EbbT007</t>
  </si>
  <si>
    <t>Psa_27_1-14</t>
  </si>
  <si>
    <t>EbbT008</t>
  </si>
  <si>
    <t>Luk_22_31-34,_54-62__Joh_21_15-19</t>
  </si>
  <si>
    <t>EbbT009</t>
  </si>
  <si>
    <t>1Pe_5_1-11</t>
  </si>
  <si>
    <t>EbbT010</t>
  </si>
  <si>
    <t>Rev_3_1-6</t>
  </si>
  <si>
    <t>EbbT011</t>
  </si>
  <si>
    <t>EbbT012</t>
  </si>
  <si>
    <t>Mat_28_16-28</t>
  </si>
  <si>
    <t>EbcT001</t>
  </si>
  <si>
    <t>Mat_7_1-6</t>
  </si>
  <si>
    <t>EbcT002</t>
  </si>
  <si>
    <t>Luk_12_57-59</t>
  </si>
  <si>
    <t>EbcT003</t>
  </si>
  <si>
    <t>Luk_19_11-27</t>
  </si>
  <si>
    <t>EbcT004</t>
  </si>
  <si>
    <t>Joh_8_15</t>
  </si>
  <si>
    <t>EbcT005</t>
  </si>
  <si>
    <t>Joh_8_31-36</t>
  </si>
  <si>
    <t>EbcT006</t>
  </si>
  <si>
    <t>Joh_12_44-50</t>
  </si>
  <si>
    <t>EbcT007</t>
  </si>
  <si>
    <t>1Co_4_3-5</t>
  </si>
  <si>
    <t>EbcT008</t>
  </si>
  <si>
    <t>Jam_5_7-12</t>
  </si>
  <si>
    <t>EbcT009</t>
  </si>
  <si>
    <t>EbcT010</t>
  </si>
  <si>
    <t>Mat_17_5</t>
  </si>
  <si>
    <t>EbcT011</t>
  </si>
  <si>
    <t>1Joh_3_19-24</t>
  </si>
  <si>
    <t>EbcT012</t>
  </si>
  <si>
    <t>Pro_27_9</t>
  </si>
  <si>
    <t>EbcT013</t>
  </si>
  <si>
    <t>Pro_27_17-18</t>
  </si>
  <si>
    <t>EbcT014</t>
  </si>
  <si>
    <t>Jam_2_8-13.</t>
  </si>
  <si>
    <t>EbdT001</t>
  </si>
  <si>
    <t>EbdT002</t>
  </si>
  <si>
    <t>Mat_18_18-20</t>
  </si>
  <si>
    <t>EbdT003</t>
  </si>
  <si>
    <t>1Co_6_1-11</t>
  </si>
  <si>
    <t>EbdT004</t>
  </si>
  <si>
    <t>Gal_6_1-11</t>
  </si>
  <si>
    <t>EbdT005</t>
  </si>
  <si>
    <t>Gal_6_1-3</t>
  </si>
  <si>
    <t>EbdT006</t>
  </si>
  <si>
    <t>Gal_6_6-8</t>
  </si>
  <si>
    <t>EbdT007</t>
  </si>
  <si>
    <t>Ecc_5_6</t>
  </si>
  <si>
    <t>EbdT008</t>
  </si>
  <si>
    <t>Mat_7_4-5</t>
  </si>
  <si>
    <t>EbdT009</t>
  </si>
  <si>
    <t>EbdT010</t>
  </si>
  <si>
    <t>2Ki_4_18-37</t>
  </si>
  <si>
    <t>EbdT011</t>
  </si>
  <si>
    <t>1Joh_4_16</t>
  </si>
  <si>
    <t>EbdT012</t>
  </si>
  <si>
    <t>1Joh_3_21__2_21</t>
  </si>
  <si>
    <t>EbeT001</t>
  </si>
  <si>
    <t>Mal_3_6-12</t>
  </si>
  <si>
    <t>EbeT002</t>
  </si>
  <si>
    <t>Est_4_11-5_4</t>
  </si>
  <si>
    <t>EbeT003</t>
  </si>
  <si>
    <t>Job_7_1-4</t>
  </si>
  <si>
    <t>EbeT004</t>
  </si>
  <si>
    <t>Gen_33_1-4</t>
  </si>
  <si>
    <t>EbeT005</t>
  </si>
  <si>
    <t>Exo_22_10-15</t>
  </si>
  <si>
    <t>EbeT006</t>
  </si>
  <si>
    <t>Job13_1-11</t>
  </si>
  <si>
    <t>EbeT007</t>
  </si>
  <si>
    <t>Pro_18_5-8</t>
  </si>
  <si>
    <t>EbeT008</t>
  </si>
  <si>
    <t>Gen_45_1-7</t>
  </si>
  <si>
    <t>EbeT009</t>
  </si>
  <si>
    <t>Mar_14_1-9</t>
  </si>
  <si>
    <t>EbeT010</t>
  </si>
  <si>
    <t>EbeT011</t>
  </si>
  <si>
    <t>Luk_17_11-19</t>
  </si>
  <si>
    <t>EbeT012</t>
  </si>
  <si>
    <t>Mal_1_1-14</t>
  </si>
  <si>
    <t>Emotional General Needs
(EGa.) A listening ear to which you can unload</t>
  </si>
  <si>
    <t>EGaT001</t>
  </si>
  <si>
    <t>Gen_37_1-11</t>
  </si>
  <si>
    <t>EGaT002</t>
  </si>
  <si>
    <t>Num_30_1-16</t>
  </si>
  <si>
    <t>EGaT003</t>
  </si>
  <si>
    <t>Jdg_14_10-18</t>
  </si>
  <si>
    <t>EGaT004</t>
  </si>
  <si>
    <t>2Sa_15_13-37</t>
  </si>
  <si>
    <t>EGaT005</t>
  </si>
  <si>
    <t>Pro_1_7-10</t>
  </si>
  <si>
    <t>EGaT006</t>
  </si>
  <si>
    <t>Pro_19_23-27</t>
  </si>
  <si>
    <t>EGaT007</t>
  </si>
  <si>
    <t>Pro_7_5-9__12_13-14</t>
  </si>
  <si>
    <t>EGaT008</t>
  </si>
  <si>
    <t>Son_2_8-14</t>
  </si>
  <si>
    <t>EGaT009</t>
  </si>
  <si>
    <t>Dan_2_9-19</t>
  </si>
  <si>
    <t>EGaT010</t>
  </si>
  <si>
    <t>Luk_8_17-18</t>
  </si>
  <si>
    <t>EGaT011</t>
  </si>
  <si>
    <t>Joh_8_43-47</t>
  </si>
  <si>
    <t>EGaT012</t>
  </si>
  <si>
    <t>Act_17_21</t>
  </si>
  <si>
    <t>EGaT013</t>
  </si>
  <si>
    <t>Heb_3_12-15</t>
  </si>
  <si>
    <t>EGaT014</t>
  </si>
  <si>
    <t>Jam_1_19-27</t>
  </si>
  <si>
    <t>EGaT015</t>
  </si>
  <si>
    <t>Rev_3_19-20</t>
  </si>
  <si>
    <t>Emotional General Needs
(EGb.) Peaceful environment to recharge</t>
  </si>
  <si>
    <t>EGbT001</t>
  </si>
  <si>
    <t>Psa_23_1-3</t>
  </si>
  <si>
    <t>EGbT002</t>
  </si>
  <si>
    <t>Mat_17_1</t>
  </si>
  <si>
    <t>EGbT003</t>
  </si>
  <si>
    <t>Joh_6_15</t>
  </si>
  <si>
    <t>EGbT004</t>
  </si>
  <si>
    <t>Rev_21_1-6</t>
  </si>
  <si>
    <t>EGbT005</t>
  </si>
  <si>
    <t>Gen_2_1-15</t>
  </si>
  <si>
    <t>EGbT006</t>
  </si>
  <si>
    <t>Psa_96_1-13</t>
  </si>
  <si>
    <t>EGbT007</t>
  </si>
  <si>
    <t>Eze_47_6-12</t>
  </si>
  <si>
    <t>EGbT008</t>
  </si>
  <si>
    <t>Mar_1_4-5</t>
  </si>
  <si>
    <t>EGbT009</t>
  </si>
  <si>
    <t>Act_16_13-15</t>
  </si>
  <si>
    <t>EGbT010</t>
  </si>
  <si>
    <t>Isa_26_1-21</t>
  </si>
  <si>
    <t>Emotional General Needs
(EGc.) Someone you can help</t>
  </si>
  <si>
    <t>EGcT001</t>
  </si>
  <si>
    <t>Gen_2_18-25</t>
  </si>
  <si>
    <t>EGcT002</t>
  </si>
  <si>
    <t>Exo_23_1-9</t>
  </si>
  <si>
    <t>EGcT003</t>
  </si>
  <si>
    <t>Joshua_1_14-15</t>
  </si>
  <si>
    <t>EGcT004</t>
  </si>
  <si>
    <t>2Sa_10_9-11</t>
  </si>
  <si>
    <t>EGcT005</t>
  </si>
  <si>
    <t>Ecc_4_9-10</t>
  </si>
  <si>
    <t>EGcT006</t>
  </si>
  <si>
    <t>Eze_12_13-14</t>
  </si>
  <si>
    <t>EGcT007</t>
  </si>
  <si>
    <t>Luk_5_1-8</t>
  </si>
  <si>
    <t>EGcT008</t>
  </si>
  <si>
    <t>EGcT009</t>
  </si>
  <si>
    <t>Phi_4_13</t>
  </si>
  <si>
    <t>EGcT010</t>
  </si>
  <si>
    <t>Heb_4_11-16</t>
  </si>
  <si>
    <t>Emotional General Needs
(EGd.) Ability to control your emotions</t>
  </si>
  <si>
    <t>EGdT001</t>
  </si>
  <si>
    <t>Gen_4_7-11</t>
  </si>
  <si>
    <t>EGdT002</t>
  </si>
  <si>
    <t>Eph_4_22-27</t>
  </si>
  <si>
    <t>EGdT003</t>
  </si>
  <si>
    <t>1Co_13_4-7</t>
  </si>
  <si>
    <t>EGdT004</t>
  </si>
  <si>
    <t>EGdT005</t>
  </si>
  <si>
    <t>Psa_39_1-5</t>
  </si>
  <si>
    <t>EGdT006</t>
  </si>
  <si>
    <t>1Pe_2_21-22</t>
  </si>
  <si>
    <t>EGdT007</t>
  </si>
  <si>
    <t>Eph_4_17-21</t>
  </si>
  <si>
    <t>EGdT008</t>
  </si>
  <si>
    <t>Heb_4_14-16</t>
  </si>
  <si>
    <t>EGdT009</t>
  </si>
  <si>
    <t>Pro_16_32</t>
  </si>
  <si>
    <t>EGdT010</t>
  </si>
  <si>
    <t>Jam_1_19-20</t>
  </si>
  <si>
    <t>EGdT011</t>
  </si>
  <si>
    <t>Eph_6_1-9</t>
  </si>
  <si>
    <t>EGdT012</t>
  </si>
  <si>
    <t>Eph_6_10-17</t>
  </si>
  <si>
    <t>Emotional General Needs
(EGe.) Ability to detect the spiritual atmosphere through your emotions</t>
  </si>
  <si>
    <t>EGeT001</t>
  </si>
  <si>
    <t>Psa_34_1-9</t>
  </si>
  <si>
    <t>EGeT002</t>
  </si>
  <si>
    <t>Luk_1_5-38</t>
  </si>
  <si>
    <t>EGeT003</t>
  </si>
  <si>
    <t>Gen_21_8-20</t>
  </si>
  <si>
    <t>EGeT004</t>
  </si>
  <si>
    <t>Lev_20_26-27</t>
  </si>
  <si>
    <t>EGeT005</t>
  </si>
  <si>
    <t>1Sa_16_1-3</t>
  </si>
  <si>
    <t>EGeT006</t>
  </si>
  <si>
    <t>EGeT007</t>
  </si>
  <si>
    <t>2Ki_23_21-25</t>
  </si>
  <si>
    <t>EGeT008</t>
  </si>
  <si>
    <t>Mar_5_1-20</t>
  </si>
  <si>
    <t>EGeT009</t>
  </si>
  <si>
    <t>Joh_4_5-42</t>
  </si>
  <si>
    <t>EGeT010</t>
  </si>
  <si>
    <t>Act_19_11-20</t>
  </si>
  <si>
    <t>Physical Survival
(PSa.) Entering the World</t>
  </si>
  <si>
    <t>PSaT001</t>
  </si>
  <si>
    <t>Gen_1_26-31</t>
  </si>
  <si>
    <t>PSaT002</t>
  </si>
  <si>
    <t>Matthew_18__10-14</t>
  </si>
  <si>
    <t>PSaT003</t>
  </si>
  <si>
    <t>Gen_2_15-25</t>
  </si>
  <si>
    <t>PSaT004</t>
  </si>
  <si>
    <t>PSaT005</t>
  </si>
  <si>
    <t>PSaT006</t>
  </si>
  <si>
    <t>PSaT007</t>
  </si>
  <si>
    <t>PSaT008</t>
  </si>
  <si>
    <t>PSaT009</t>
  </si>
  <si>
    <t>PSaT010</t>
  </si>
  <si>
    <t>PSaT011</t>
  </si>
  <si>
    <t>PSaT012</t>
  </si>
  <si>
    <t>PSaT013</t>
  </si>
  <si>
    <t>PSaT014</t>
  </si>
  <si>
    <t>PSaT015</t>
  </si>
  <si>
    <t>PSaT016</t>
  </si>
  <si>
    <t>PSaT017</t>
  </si>
  <si>
    <t>PSaT018</t>
  </si>
  <si>
    <t>PSaT019</t>
  </si>
  <si>
    <t>Physical Survival
(PSb.) Breathing</t>
  </si>
  <si>
    <t>PSbT001</t>
  </si>
  <si>
    <t>PSbT002</t>
  </si>
  <si>
    <t>PSbT003</t>
  </si>
  <si>
    <t>PSbT004</t>
  </si>
  <si>
    <t>PSbT005</t>
  </si>
  <si>
    <t>PSbT006</t>
  </si>
  <si>
    <t>PSbT007</t>
  </si>
  <si>
    <t>PSbT008</t>
  </si>
  <si>
    <t>PSbT009</t>
  </si>
  <si>
    <t>PSbT010</t>
  </si>
  <si>
    <t>PSbT011</t>
  </si>
  <si>
    <t>PSbT012</t>
  </si>
  <si>
    <t>PSbT013</t>
  </si>
  <si>
    <t>PSbT014</t>
  </si>
  <si>
    <t>Physical Survival
(PSc.) Sheltering</t>
  </si>
  <si>
    <t>PScT001</t>
  </si>
  <si>
    <t>PScT002</t>
  </si>
  <si>
    <t>PScT003</t>
  </si>
  <si>
    <t>PScT004</t>
  </si>
  <si>
    <t>PScT005</t>
  </si>
  <si>
    <t>PScT006</t>
  </si>
  <si>
    <t>PScT007</t>
  </si>
  <si>
    <t>PScT008</t>
  </si>
  <si>
    <t>PScT009</t>
  </si>
  <si>
    <t>PScT010</t>
  </si>
  <si>
    <t>PScT011</t>
  </si>
  <si>
    <t>PScT012</t>
  </si>
  <si>
    <t>PScT013</t>
  </si>
  <si>
    <t>PScT014</t>
  </si>
  <si>
    <t>PScT015</t>
  </si>
  <si>
    <t>PScT016</t>
  </si>
  <si>
    <t>PScT017</t>
  </si>
  <si>
    <t>PScT018</t>
  </si>
  <si>
    <t>PScT019</t>
  </si>
  <si>
    <t>PScT020</t>
  </si>
  <si>
    <t>Physical Survival
(PSd.) Water</t>
  </si>
  <si>
    <t>Physical Survival
(PSe.) Extracting Nutrition</t>
  </si>
  <si>
    <t>PSeT001</t>
  </si>
  <si>
    <t>PBaT001</t>
  </si>
  <si>
    <t>PBbT001</t>
  </si>
  <si>
    <t>PBcT001</t>
  </si>
  <si>
    <t>PBdT001</t>
  </si>
  <si>
    <t>PBeT001</t>
  </si>
  <si>
    <t>Password = J….i.L…</t>
  </si>
  <si>
    <t>https://multidimensionalthinkers.com/gallery/</t>
  </si>
  <si>
    <t>C:\Measure_Your_Spirit_Handbook\Measure__your_spirit\_Spiritual_Survival</t>
  </si>
  <si>
    <t>Spiritual Basic Needs</t>
  </si>
  <si>
    <t>C:\Measure_Your_Spirit_Handbook\Measure__your_spirit\Spiritual_Basic_Needs</t>
  </si>
  <si>
    <t>Spiritual General Needs</t>
  </si>
  <si>
    <t>C:\Measure_Your_Spirit_Handbook\Measure__your_spirit\Spiritual_General_Needs</t>
  </si>
  <si>
    <t>C:\Measure_Your_Spirit_Handbook\Measure_your__emotions\_Emotional_Survival</t>
  </si>
  <si>
    <t>Emotional Basic Needs</t>
  </si>
  <si>
    <t>C:\Measure_Your_Spirit_Handbook\Measure_your__emotions\Emotional_Basic_Needs</t>
  </si>
  <si>
    <t>Emotional General Needs</t>
  </si>
  <si>
    <t>C:\Measure_Your_Spirit_Handbook\Measure_your__emotions\Emotional_General_Needs</t>
  </si>
  <si>
    <t>C:\Measure_Your_Spirit_Handbook\Measure_your_earth_suit\_Physical_Survival</t>
  </si>
  <si>
    <t>Physical Basic Needs</t>
  </si>
  <si>
    <t>C:\Measure_Your_Spirit_Handbook\Measure_your_earth_suit\Physical_Basic_Needs</t>
  </si>
  <si>
    <t>Physical General Needs</t>
  </si>
  <si>
    <t>C:\Measure_Your_Spirit_Handbook\Measure_your_earth_suit\Physical_General_Needs</t>
  </si>
  <si>
    <t>_</t>
  </si>
  <si>
    <t>Area</t>
  </si>
  <si>
    <t>Spiritual Survival_a</t>
  </si>
  <si>
    <t>Spiritual Survival_b</t>
  </si>
  <si>
    <t>Spiritual Survival_c</t>
  </si>
  <si>
    <t>Spiritual Survival_d</t>
  </si>
  <si>
    <t>Indwelling of the Holy Spirit</t>
  </si>
  <si>
    <t>Spiritual Survival_e</t>
  </si>
  <si>
    <t xml:space="preserve">Forgiving all others </t>
  </si>
  <si>
    <t>Spiritual Basic Needs_a</t>
  </si>
  <si>
    <t>Spiritual Basic Needs_b</t>
  </si>
  <si>
    <t>Spiritual Basic Needs_c</t>
  </si>
  <si>
    <t>Spiritual Basic Needs_d</t>
  </si>
  <si>
    <t>Spiritual Basic Needs_e</t>
  </si>
  <si>
    <t>Spiritual General Needs_a</t>
  </si>
  <si>
    <t>Spiritual General Needs_b</t>
  </si>
  <si>
    <t>Desires</t>
  </si>
  <si>
    <t>Spiritual General Needs_c</t>
  </si>
  <si>
    <t>Spiritual General Needs_d</t>
  </si>
  <si>
    <t>Spiritual General Needs_e</t>
  </si>
  <si>
    <t>Emotional Survival_a</t>
  </si>
  <si>
    <t>Ability to cry &amp; laugh</t>
  </si>
  <si>
    <t>Emotional Survival_b</t>
  </si>
  <si>
    <t>Emotional Survival_c</t>
  </si>
  <si>
    <t>Emotional Survival_d</t>
  </si>
  <si>
    <t>Emotional Survival_e</t>
  </si>
  <si>
    <t>Emotional Basic Needs_a</t>
  </si>
  <si>
    <t>Emotional Basic Needs_b</t>
  </si>
  <si>
    <t>Emotional Basic Needs_c</t>
  </si>
  <si>
    <t>Emotional Basic Needs_d</t>
  </si>
  <si>
    <t>Emotional Basic Needs_e</t>
  </si>
  <si>
    <t>Emotional General Needs_a</t>
  </si>
  <si>
    <t>Emotional General Needs_b</t>
  </si>
  <si>
    <t>Emotional General Needs_c</t>
  </si>
  <si>
    <t>Emotional General Needs_d</t>
  </si>
  <si>
    <t>Emotional General Needs_e</t>
  </si>
  <si>
    <t>Physical Survival_a</t>
  </si>
  <si>
    <t>Physical Survival_b</t>
  </si>
  <si>
    <t>Physical Survival_c</t>
  </si>
  <si>
    <t>Physical Survival_d</t>
  </si>
  <si>
    <t>Physical Survival_e</t>
  </si>
  <si>
    <t>Physical Basic Needs_a</t>
  </si>
  <si>
    <t>Physical Basic Needs_b</t>
  </si>
  <si>
    <t>Physical Basic Needs_c</t>
  </si>
  <si>
    <t>Physical Basic Needs_d</t>
  </si>
  <si>
    <t>Physical Basic Needs_e</t>
  </si>
  <si>
    <t>Physical General Needs_a</t>
  </si>
  <si>
    <t>Physical General Needs_b</t>
  </si>
  <si>
    <t>Physical General Needs_c</t>
  </si>
  <si>
    <t>Physical General Needs_d</t>
  </si>
  <si>
    <t>Physical General Needs_e</t>
  </si>
  <si>
    <t>1Ki_3__16-28</t>
  </si>
  <si>
    <t>Gen_6_1-8</t>
  </si>
  <si>
    <t>Gen_16_1-13</t>
  </si>
  <si>
    <t>Gen_21__8-21</t>
  </si>
  <si>
    <t>Gen_38__6-27</t>
  </si>
  <si>
    <t>2Sa_12_13-23</t>
  </si>
  <si>
    <t>Exo_2__1-10</t>
  </si>
  <si>
    <t>Exo_13__11-16</t>
  </si>
  <si>
    <t>Lev_18_1-30</t>
  </si>
  <si>
    <t>Jdg_6__11-21</t>
  </si>
  <si>
    <t>Jdg_13__1-25</t>
  </si>
  <si>
    <t>1SA_16__1-13</t>
  </si>
  <si>
    <t>Mat_1__18-23</t>
  </si>
  <si>
    <t>Mat_19_13-15</t>
  </si>
  <si>
    <t>Joh_3__1-6</t>
  </si>
  <si>
    <t>Joh_18__33-37</t>
  </si>
  <si>
    <t>Gen_2__7</t>
  </si>
  <si>
    <t>Gen_9__1-17</t>
  </si>
  <si>
    <t>Gen_7__1-22</t>
  </si>
  <si>
    <t>Jos_10__40</t>
  </si>
  <si>
    <t>1Ki_17__17-24</t>
  </si>
  <si>
    <t>Psa_104__1-35</t>
  </si>
  <si>
    <t>Isa_2__6-22</t>
  </si>
  <si>
    <t>Isa_42_1-9</t>
  </si>
  <si>
    <t>Jer_10__10-14</t>
  </si>
  <si>
    <t>Eze_37__1-14</t>
  </si>
  <si>
    <t>Joh_10__1-19</t>
  </si>
  <si>
    <t>Act_17__24-25</t>
  </si>
  <si>
    <t>Eph_2__1-10</t>
  </si>
  <si>
    <t>Joh_20__19-23</t>
  </si>
  <si>
    <t>Psa_61__1-8</t>
  </si>
  <si>
    <t>Gen_19__1-30</t>
  </si>
  <si>
    <t>Gen_23__1-20</t>
  </si>
  <si>
    <t>1Sa_24__1-22</t>
  </si>
  <si>
    <t>Joh_11__1-44</t>
  </si>
  <si>
    <t>Gen_24__33-67</t>
  </si>
  <si>
    <t>Gen_40__1-8</t>
  </si>
  <si>
    <t>Exo12__1-13</t>
  </si>
  <si>
    <t>Lev_14__33-53</t>
  </si>
  <si>
    <t>Jos_2__1-15</t>
  </si>
  <si>
    <t>Jdg_19__1-28</t>
  </si>
  <si>
    <t>2Sa_6__5-15</t>
  </si>
  <si>
    <t>2Ch_7__11-22</t>
  </si>
  <si>
    <t>2Ch_25__17-28</t>
  </si>
  <si>
    <t>Mar_5__1-20</t>
  </si>
  <si>
    <t>Act_19__11-20</t>
  </si>
  <si>
    <t>2Co_5__1-10</t>
  </si>
  <si>
    <t>Mal_4__1-6</t>
  </si>
  <si>
    <t>Eze_12__1-20</t>
  </si>
  <si>
    <t>Joh_14__1-31</t>
  </si>
  <si>
    <t>Gen_1__2,_6-10,_20-22</t>
  </si>
  <si>
    <t>Gen_6__17,_7__6-9__17</t>
  </si>
  <si>
    <t>Gen_18__1-10</t>
  </si>
  <si>
    <t>Gen_24__7-27</t>
  </si>
  <si>
    <t>Gen_29_1-10</t>
  </si>
  <si>
    <t>Exo_7__17-20</t>
  </si>
  <si>
    <t>Exo_14__1-31,_15__1-21</t>
  </si>
  <si>
    <t>Exo_15_22-27</t>
  </si>
  <si>
    <t>Lev_11__1-47</t>
  </si>
  <si>
    <t>Lev_15_1-33</t>
  </si>
  <si>
    <t>Num_20-1-13</t>
  </si>
  <si>
    <t>Jos_13__1-17</t>
  </si>
  <si>
    <t>Jdg_6__36-40</t>
  </si>
  <si>
    <t>2Ch_32__1-23__Pro_5__15-16</t>
  </si>
  <si>
    <t>Mat_3_13-17</t>
  </si>
  <si>
    <t>Mat_14__22-33</t>
  </si>
  <si>
    <t>Joh_4__7-26</t>
  </si>
  <si>
    <t>Act_10__1-48</t>
  </si>
  <si>
    <t>Eze_47__1-12</t>
  </si>
  <si>
    <t>Gen_24__33</t>
  </si>
  <si>
    <t>Gen_18__1-8</t>
  </si>
  <si>
    <t>Luk_15__11-32</t>
  </si>
  <si>
    <t>Lev_17__1-9</t>
  </si>
  <si>
    <t>Lev_17_10-16</t>
  </si>
  <si>
    <t>Lev_2__1-15</t>
  </si>
  <si>
    <t>Lev_22__1-16</t>
  </si>
  <si>
    <t>Lev_23__1-8</t>
  </si>
  <si>
    <t>Lev_23__9-44</t>
  </si>
  <si>
    <t>Mat_26__26-29</t>
  </si>
  <si>
    <t>Job_5__7-22</t>
  </si>
  <si>
    <t>Lev_26__14-20</t>
  </si>
  <si>
    <t>Lev_26__21-26</t>
  </si>
  <si>
    <t>Deu_28__15-24</t>
  </si>
  <si>
    <t>Deu_28__1-14</t>
  </si>
  <si>
    <t>Mat_18__21-35</t>
  </si>
  <si>
    <t>Mar_11__22-26</t>
  </si>
  <si>
    <t>Gen_1__26-31</t>
  </si>
  <si>
    <t>Gen_2__1-25</t>
  </si>
  <si>
    <t>Gen_3__1-21</t>
  </si>
  <si>
    <t>Gen_9__18-27</t>
  </si>
  <si>
    <t>Gen_37__1-11</t>
  </si>
  <si>
    <t>Gen_37__18-36</t>
  </si>
  <si>
    <t>Gen_39__7-21</t>
  </si>
  <si>
    <t>Exo_40__1-15</t>
  </si>
  <si>
    <t>Lev_13__47-59</t>
  </si>
  <si>
    <t>Lev_19__19</t>
  </si>
  <si>
    <t>Jos_7__1-26</t>
  </si>
  <si>
    <t>2Sa_13__1-22</t>
  </si>
  <si>
    <t>2Ki_5__1-27</t>
  </si>
  <si>
    <t>Mat_6__25-34</t>
  </si>
  <si>
    <t>Luke_12__22-34</t>
  </si>
  <si>
    <t>Eph_6__10-20</t>
  </si>
  <si>
    <t>Mat_23__1-11</t>
  </si>
  <si>
    <t>Mat_27__1-28__20</t>
  </si>
  <si>
    <t>Rev_9__1-18</t>
  </si>
  <si>
    <t xml:space="preserve"> -0.5  /  + 0</t>
  </si>
  <si>
    <t>Gen_1__1-2__25</t>
  </si>
  <si>
    <t>Gen_3__1-17</t>
  </si>
  <si>
    <t>Lev_15__1-33</t>
  </si>
  <si>
    <t>Gen_48__1-11</t>
  </si>
  <si>
    <t>1Sa_21__10-15</t>
  </si>
  <si>
    <t>2Sa_12__1-23</t>
  </si>
  <si>
    <t>2Ki_1__1-18</t>
  </si>
  <si>
    <t>Neh_2__1-8</t>
  </si>
  <si>
    <t>Psa_35__9-13</t>
  </si>
  <si>
    <t>Psa_42__1-11</t>
  </si>
  <si>
    <t>Pro_12__17-18</t>
  </si>
  <si>
    <t>Isa_58__1-8</t>
  </si>
  <si>
    <t>Dan_1__8-21</t>
  </si>
  <si>
    <t>Mat_25__31-46</t>
  </si>
  <si>
    <t>Act_27__13-36</t>
  </si>
  <si>
    <t>3Jn_1__2-11</t>
  </si>
  <si>
    <t>1Ti_5__1-25</t>
  </si>
  <si>
    <t>1Co_11__17-34</t>
  </si>
  <si>
    <t>Php_4__10-20</t>
  </si>
  <si>
    <t>Rev_7__9-17</t>
  </si>
  <si>
    <t>Jdg 13: 1-25</t>
  </si>
  <si>
    <t>Exo 1: 8-22</t>
  </si>
  <si>
    <t>Isa 2: 1-5</t>
  </si>
  <si>
    <t>Dan 1: 8-21</t>
  </si>
  <si>
    <t>Lev 21: 16-23</t>
  </si>
  <si>
    <t>Mar 8: 22-26</t>
  </si>
  <si>
    <t>Act 10: 1-48</t>
  </si>
  <si>
    <t>Joh 14: 1-31</t>
  </si>
  <si>
    <t>Physical Basic Needs
(PBa.) Clothing</t>
  </si>
  <si>
    <t>Physical Basic Needs
(PBb.) Health</t>
  </si>
  <si>
    <t>Physical Basic Needs
(PBc.) Exercise</t>
  </si>
  <si>
    <t>Emotional Survival
(ESd.) Someone who loves you</t>
  </si>
  <si>
    <t>Emotional Survival
(ESe.) Someone to love</t>
  </si>
  <si>
    <t>Emotional Basic Needs
(EBb.) Encouragement</t>
  </si>
  <si>
    <t>Emotional Basic Needs
(EBc.) Someone who will listen without judging</t>
  </si>
  <si>
    <t>Emotional Basic Needs
(EBd.) Someone who lovingly shows you your faults</t>
  </si>
  <si>
    <t>Emotional Basic Needs
(EBe.) Someone who accepts you exactly as you are</t>
  </si>
  <si>
    <t>Physical Basic Needs
(PBd.) Sound Mind</t>
  </si>
  <si>
    <t>Physical Basic Needs
(PBe.) Working Body</t>
  </si>
  <si>
    <t>Physical General Needs
(PGa.) Friends</t>
  </si>
  <si>
    <t>Physical General Needs
(PGb.) Desires met</t>
  </si>
  <si>
    <t>Physical General Needs
(PGc.) Knowledge</t>
  </si>
  <si>
    <t>Physical General Needs
(PGd.) Intelligence</t>
  </si>
  <si>
    <t>Physical General Needs
(PGe.) Areas to still grow in</t>
  </si>
  <si>
    <t>SSbT042</t>
  </si>
  <si>
    <t xml:space="preserve"> - 0.5 / + 0</t>
  </si>
  <si>
    <t>PsdT001</t>
  </si>
  <si>
    <t>PsdT002</t>
  </si>
  <si>
    <t>PsdT003</t>
  </si>
  <si>
    <t>PsdT004</t>
  </si>
  <si>
    <t>PsdT005</t>
  </si>
  <si>
    <t>PsdT006</t>
  </si>
  <si>
    <t>PsdT007</t>
  </si>
  <si>
    <t>PsdT008</t>
  </si>
  <si>
    <t>PsdT009</t>
  </si>
  <si>
    <t>PsdT010</t>
  </si>
  <si>
    <t>PsdT011</t>
  </si>
  <si>
    <t>PsdT012</t>
  </si>
  <si>
    <t>PsdT013</t>
  </si>
  <si>
    <t>PsdT014</t>
  </si>
  <si>
    <t>PsdT015</t>
  </si>
  <si>
    <t>PsdT016</t>
  </si>
  <si>
    <t>PsdT017</t>
  </si>
  <si>
    <t>PsdT018</t>
  </si>
  <si>
    <t>PsdT019</t>
  </si>
  <si>
    <t>PsdT020</t>
  </si>
  <si>
    <t>PseT002</t>
  </si>
  <si>
    <t>PseT003</t>
  </si>
  <si>
    <t>PseT004</t>
  </si>
  <si>
    <t>PseT005</t>
  </si>
  <si>
    <t>PseT006</t>
  </si>
  <si>
    <t>PseT007</t>
  </si>
  <si>
    <t>PseT008</t>
  </si>
  <si>
    <t>PseT009</t>
  </si>
  <si>
    <t>PseT010</t>
  </si>
  <si>
    <t>PseT011</t>
  </si>
  <si>
    <t>PseT012</t>
  </si>
  <si>
    <t>PseT013</t>
  </si>
  <si>
    <t>PseT014</t>
  </si>
  <si>
    <t>PseT015</t>
  </si>
  <si>
    <t>PseT016</t>
  </si>
  <si>
    <t>PseT017</t>
  </si>
  <si>
    <t>PseT018</t>
  </si>
  <si>
    <t>PseT019</t>
  </si>
  <si>
    <t>PseT020</t>
  </si>
  <si>
    <t>PbaT002</t>
  </si>
  <si>
    <t>PbaT003</t>
  </si>
  <si>
    <t>PbaT004</t>
  </si>
  <si>
    <t>PbaT005</t>
  </si>
  <si>
    <t>PbaT006</t>
  </si>
  <si>
    <t>PbaT007</t>
  </si>
  <si>
    <t>PbaT008</t>
  </si>
  <si>
    <t>PbaT009</t>
  </si>
  <si>
    <t>PbaT010</t>
  </si>
  <si>
    <t>PbaT011</t>
  </si>
  <si>
    <t>PbaT012</t>
  </si>
  <si>
    <t>PbaT013</t>
  </si>
  <si>
    <t>PbaT014</t>
  </si>
  <si>
    <t>PbaT015</t>
  </si>
  <si>
    <t>PbaT016</t>
  </si>
  <si>
    <t>PbaT017</t>
  </si>
  <si>
    <t>PbaT018</t>
  </si>
  <si>
    <t>PbaT019</t>
  </si>
  <si>
    <t>PbaT020</t>
  </si>
  <si>
    <t>PbbT002</t>
  </si>
  <si>
    <t>PbbT003</t>
  </si>
  <si>
    <t>PbbT004</t>
  </si>
  <si>
    <t>PbbT005</t>
  </si>
  <si>
    <t>PbbT006</t>
  </si>
  <si>
    <t>PbbT007</t>
  </si>
  <si>
    <t>PbbT008</t>
  </si>
  <si>
    <t>PbbT009</t>
  </si>
  <si>
    <t>PbbT010</t>
  </si>
  <si>
    <t>PbbT011</t>
  </si>
  <si>
    <t>PbbT012</t>
  </si>
  <si>
    <t>PbbT013</t>
  </si>
  <si>
    <t>PbbT014</t>
  </si>
  <si>
    <t>PbbT015</t>
  </si>
  <si>
    <t>PbbT016</t>
  </si>
  <si>
    <t>PbbT017</t>
  </si>
  <si>
    <t>PbbT018</t>
  </si>
  <si>
    <t>PbbT019</t>
  </si>
  <si>
    <t>PbbT020</t>
  </si>
  <si>
    <t>PgaT001</t>
  </si>
  <si>
    <t>PgbT001</t>
  </si>
  <si>
    <t>PgcT001</t>
  </si>
  <si>
    <t>PgdT001</t>
  </si>
  <si>
    <t>PgeT001</t>
  </si>
  <si>
    <t>PbcT002</t>
  </si>
  <si>
    <t>PbcT003</t>
  </si>
  <si>
    <t>PbcT004</t>
  </si>
  <si>
    <t>PbcT005</t>
  </si>
  <si>
    <t>PbcT006</t>
  </si>
  <si>
    <t>PbcT007</t>
  </si>
  <si>
    <t>PbcT008</t>
  </si>
  <si>
    <t>PbcT009</t>
  </si>
  <si>
    <t>PbcT010</t>
  </si>
  <si>
    <t>PbcT011</t>
  </si>
  <si>
    <t>PbcT012</t>
  </si>
  <si>
    <t>PbcT013</t>
  </si>
  <si>
    <t>PbcT014</t>
  </si>
  <si>
    <t>PbdT002</t>
  </si>
  <si>
    <t>PbdT003</t>
  </si>
  <si>
    <t>PbdT004</t>
  </si>
  <si>
    <t>PbdT005</t>
  </si>
  <si>
    <t>PbdT006</t>
  </si>
  <si>
    <t>PbdT007</t>
  </si>
  <si>
    <t>PbdT008</t>
  </si>
  <si>
    <t>PbdT009</t>
  </si>
  <si>
    <t>PbdT010</t>
  </si>
  <si>
    <t>PbdT011</t>
  </si>
  <si>
    <t>PbdT012</t>
  </si>
  <si>
    <t>PbeT002</t>
  </si>
  <si>
    <t>PbeT003</t>
  </si>
  <si>
    <t>PbeT004</t>
  </si>
  <si>
    <t>PbeT005</t>
  </si>
  <si>
    <t>PbeT006</t>
  </si>
  <si>
    <t>PbeT007</t>
  </si>
  <si>
    <t>PbeT008</t>
  </si>
  <si>
    <t>PbeT009</t>
  </si>
  <si>
    <t>PbeT010</t>
  </si>
  <si>
    <t>PbeT011</t>
  </si>
  <si>
    <t>PbeT012</t>
  </si>
  <si>
    <t>PgaT002</t>
  </si>
  <si>
    <t>PgaT003</t>
  </si>
  <si>
    <t>PgaT004</t>
  </si>
  <si>
    <t>PgaT005</t>
  </si>
  <si>
    <t>PgaT006</t>
  </si>
  <si>
    <t>PgaT007</t>
  </si>
  <si>
    <t>PgaT008</t>
  </si>
  <si>
    <t>PgaT009</t>
  </si>
  <si>
    <t>PgaT010</t>
  </si>
  <si>
    <t>PgaT011</t>
  </si>
  <si>
    <t>PgaT012</t>
  </si>
  <si>
    <t>PgbT002</t>
  </si>
  <si>
    <t>PgbT003</t>
  </si>
  <si>
    <t>PgbT004</t>
  </si>
  <si>
    <t>PgbT005</t>
  </si>
  <si>
    <t>PgbT006</t>
  </si>
  <si>
    <t>PgbT007</t>
  </si>
  <si>
    <t>PgbT008</t>
  </si>
  <si>
    <t>PgbT009</t>
  </si>
  <si>
    <t>PgbT010</t>
  </si>
  <si>
    <t>PgbT011</t>
  </si>
  <si>
    <t>PgbT012</t>
  </si>
  <si>
    <t>PgcT002</t>
  </si>
  <si>
    <t>PgcT003</t>
  </si>
  <si>
    <t>PgcT004</t>
  </si>
  <si>
    <t>PgcT005</t>
  </si>
  <si>
    <t>PgcT006</t>
  </si>
  <si>
    <t>PgcT007</t>
  </si>
  <si>
    <t>PgcT008</t>
  </si>
  <si>
    <t>PgcT009</t>
  </si>
  <si>
    <t>PgcT010</t>
  </si>
  <si>
    <t>PgcT011</t>
  </si>
  <si>
    <t>PgcT012</t>
  </si>
  <si>
    <t>PgcT013</t>
  </si>
  <si>
    <t>PgcT014</t>
  </si>
  <si>
    <t>PgcT015</t>
  </si>
  <si>
    <t>PgcT016</t>
  </si>
  <si>
    <t>PgcT017</t>
  </si>
  <si>
    <t>PgcT018</t>
  </si>
  <si>
    <t>PgcT019</t>
  </si>
  <si>
    <t>PgcT020</t>
  </si>
  <si>
    <t>PgdT002</t>
  </si>
  <si>
    <t>PgdT003</t>
  </si>
  <si>
    <t>PgdT004</t>
  </si>
  <si>
    <t>PgdT005</t>
  </si>
  <si>
    <t>PgdT006</t>
  </si>
  <si>
    <t>PgdT007</t>
  </si>
  <si>
    <t>PgdT008</t>
  </si>
  <si>
    <t>PgdT009</t>
  </si>
  <si>
    <t>PgdT010</t>
  </si>
  <si>
    <t>PgdT011</t>
  </si>
  <si>
    <t>PgdT012</t>
  </si>
  <si>
    <t>PgeT002</t>
  </si>
  <si>
    <t>PgeT003</t>
  </si>
  <si>
    <t>PgeT004</t>
  </si>
  <si>
    <t>PgeT005</t>
  </si>
  <si>
    <t>PgeT006</t>
  </si>
  <si>
    <t>PgeT007</t>
  </si>
  <si>
    <t>PgeT008</t>
  </si>
  <si>
    <t>PgeT009</t>
  </si>
  <si>
    <t>PgeT010</t>
  </si>
  <si>
    <t>PgeT011</t>
  </si>
  <si>
    <t>PgeT012</t>
  </si>
  <si>
    <t>PgeT013</t>
  </si>
  <si>
    <t>PgeT014</t>
  </si>
  <si>
    <t>PgeT015</t>
  </si>
  <si>
    <t>PgeT016</t>
  </si>
  <si>
    <t>PgeT017</t>
  </si>
  <si>
    <t>PgeT018</t>
  </si>
  <si>
    <t>PgeT019</t>
  </si>
  <si>
    <t>PgeT020</t>
  </si>
  <si>
    <t>Handbook: Measure_your_spirit_emotions_earth_suit_with_MP3s (CP) (Includes Scriptures)</t>
  </si>
  <si>
    <t>Version as at 05/11/2025 (CP)</t>
  </si>
  <si>
    <t>Acts 16:20-25</t>
  </si>
  <si>
    <t>2Co 11:16-33</t>
  </si>
  <si>
    <t>Gen 30:25-43</t>
  </si>
  <si>
    <t>Gen 21:8-21</t>
  </si>
  <si>
    <t>Exo 7:1-7</t>
  </si>
  <si>
    <t>Jos 1:10-16</t>
  </si>
  <si>
    <t>1Ch 11:10-47</t>
  </si>
  <si>
    <t>Mat 24:3-8</t>
  </si>
  <si>
    <t>Luk 16:1-3</t>
  </si>
  <si>
    <t>1Ti 4:6-10</t>
  </si>
  <si>
    <t>Isa 40:28-31</t>
  </si>
  <si>
    <t>Mat 22:37</t>
  </si>
  <si>
    <t>1 Co 2:6-16</t>
  </si>
  <si>
    <t>Rom 12:1-2</t>
  </si>
  <si>
    <t>2Ti 1:7</t>
  </si>
  <si>
    <t>Isa 26:3</t>
  </si>
  <si>
    <t>Rom 8:18-32</t>
  </si>
  <si>
    <t>Dan 5:17-31</t>
  </si>
  <si>
    <t>Psa 31:1-24</t>
  </si>
  <si>
    <t>Mar 5:1-15</t>
  </si>
  <si>
    <t>Act 2:42-47</t>
  </si>
  <si>
    <t>Eph 4:17-32</t>
  </si>
  <si>
    <t>Mat 12:9-14</t>
  </si>
  <si>
    <t>2Sa 9:1-13</t>
  </si>
  <si>
    <t>Mat 11:1-6</t>
  </si>
  <si>
    <t>Luk 14:12-14</t>
  </si>
  <si>
    <t>Act 8:4-8</t>
  </si>
  <si>
    <t>Luk 6:6-8</t>
  </si>
  <si>
    <t>Mar 2:1-12</t>
  </si>
  <si>
    <t>Mat 9:18-22</t>
  </si>
  <si>
    <t>Act 3:1-10</t>
  </si>
  <si>
    <t>1Co 15:50-58</t>
  </si>
  <si>
    <t>Gen 2:15-25</t>
  </si>
  <si>
    <t>Gen 3:8-9</t>
  </si>
  <si>
    <t>Exo 33:7-11</t>
  </si>
  <si>
    <t>2Sa 13:1-5</t>
  </si>
  <si>
    <t>Ecc 4:9-12</t>
  </si>
  <si>
    <t>Pro 6:1-8</t>
  </si>
  <si>
    <t>Pro 17:8-17</t>
  </si>
  <si>
    <t>Pro 18:12-24</t>
  </si>
  <si>
    <t>Pro 27:5-10</t>
  </si>
  <si>
    <t>Isa 41:8-20</t>
  </si>
  <si>
    <t>Luk 11:5-13</t>
  </si>
  <si>
    <t>Joh 15:1-17</t>
  </si>
  <si>
    <t>Gen 3:1-24</t>
  </si>
  <si>
    <t>Gen 4:1-16</t>
  </si>
  <si>
    <t>Num 11:1-34</t>
  </si>
  <si>
    <t>1Sa 12:7-15</t>
  </si>
  <si>
    <t>Dan 2:17-30</t>
  </si>
  <si>
    <t>Pro 8:11-36</t>
  </si>
  <si>
    <t>Mat 16:1-4</t>
  </si>
  <si>
    <t>Joh 12:20-26</t>
  </si>
  <si>
    <t>Act 8:26-40</t>
  </si>
  <si>
    <t>Act 18:18-21</t>
  </si>
  <si>
    <t>1Jn 5:13-21</t>
  </si>
  <si>
    <t>Psa 84:1-12</t>
  </si>
  <si>
    <t>Gen 2:4-9</t>
  </si>
  <si>
    <t>Exo 35:29-35</t>
  </si>
  <si>
    <t>Lev 4:1-30</t>
  </si>
  <si>
    <t>Num 15:22-31</t>
  </si>
  <si>
    <t>Deu 1:34-39 &amp; Num 14:20-31</t>
  </si>
  <si>
    <t>1Sa 2:1-11</t>
  </si>
  <si>
    <t>1Sa 23:15-29</t>
  </si>
  <si>
    <t>Pro 9:9-12</t>
  </si>
  <si>
    <t>Pro 12:15-13:18</t>
  </si>
  <si>
    <t>Ecc 1:12-18</t>
  </si>
  <si>
    <t>Isa 33:5-16</t>
  </si>
  <si>
    <t>Luk 11:37-54</t>
  </si>
  <si>
    <t>1Co 8:1-13</t>
  </si>
  <si>
    <t>1Co 13:1-13</t>
  </si>
  <si>
    <t>Eph 3:14-21</t>
  </si>
  <si>
    <t>Col 3:1-17</t>
  </si>
  <si>
    <t>Col 3:18-25</t>
  </si>
  <si>
    <t>Jas 3:1-18</t>
  </si>
  <si>
    <t>2Pe 1:3-12</t>
  </si>
  <si>
    <t>Rev 1:9-19</t>
  </si>
  <si>
    <t>Lev 27:1-34</t>
  </si>
  <si>
    <t>Dan 11:1-45</t>
  </si>
  <si>
    <t>Jos 2:1-24</t>
  </si>
  <si>
    <t>Jos 6:1-27</t>
  </si>
  <si>
    <t>Jos 7:1-26</t>
  </si>
  <si>
    <t>Jos 8:1-35</t>
  </si>
  <si>
    <t>Jos 9:1-27</t>
  </si>
  <si>
    <t>Jos 10:1-43</t>
  </si>
  <si>
    <t>Jos 11:1-23</t>
  </si>
  <si>
    <t>1Sa 17:1-58</t>
  </si>
  <si>
    <t>2Sa 5:17-21</t>
  </si>
  <si>
    <t>Gen 2:1-6</t>
  </si>
  <si>
    <t>Gen 2:7-25</t>
  </si>
  <si>
    <t>2Ch 35:1-27</t>
  </si>
  <si>
    <t>1Ki 15:9-24</t>
  </si>
  <si>
    <t>Luk 23:26-43</t>
  </si>
  <si>
    <t>Luk 23:44-56</t>
  </si>
  <si>
    <t>Luk 24:1-12</t>
  </si>
  <si>
    <t>Luk 24:13-35</t>
  </si>
  <si>
    <t>Luk 24:36-49</t>
  </si>
  <si>
    <t>Luk 24:50-53</t>
  </si>
  <si>
    <t>Act 2:1-4</t>
  </si>
  <si>
    <t>Act 2:5-41</t>
  </si>
  <si>
    <t>Act 8:9-25</t>
  </si>
  <si>
    <t>Gal 5:16-26</t>
  </si>
  <si>
    <t>Eph 5:1-33</t>
  </si>
  <si>
    <t>Mar 10:35-45</t>
  </si>
  <si>
    <t>Rev_4_1-11</t>
  </si>
  <si>
    <t>Act_8_15_-_17</t>
  </si>
  <si>
    <t>2Ki_20_1-5</t>
  </si>
  <si>
    <t>Job_16_6-22_&amp;_42_1-6</t>
  </si>
  <si>
    <t>Isa_25_1-10</t>
  </si>
  <si>
    <t>Mar_9_14-29</t>
  </si>
  <si>
    <t>Luk_7_36-50</t>
  </si>
  <si>
    <t>2Co_2_1-11</t>
  </si>
  <si>
    <t>2Ti_1_3-8</t>
  </si>
  <si>
    <t>Heb_5_5-10</t>
  </si>
  <si>
    <t>Rev_7_9-17</t>
  </si>
  <si>
    <t xml:space="preserve">Gen_18_13-15 &amp;_21_6 </t>
  </si>
  <si>
    <t>ChristianParties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</si>
</sst>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sz val="8"/>
      <color theme="1"/>
      <name val="Times New Roman"/>
      <family val="1"/>
    </font>
    <font>
      <b/>
      <sz val="16"/>
      <color theme="1"/>
      <name val="Verdana"/>
      <family val="2"/>
    </font>
    <font>
      <b/>
      <sz val="11"/>
      <color theme="0"/>
      <name val="Verdana"/>
      <family val="2"/>
    </font>
    <font>
      <sz val="14"/>
      <color theme="0"/>
      <name val="Verdana"/>
      <family val="2"/>
    </font>
    <font>
      <b/>
      <sz val="10"/>
      <color theme="0"/>
      <name val="Verdana"/>
      <family val="2"/>
    </font>
    <font>
      <sz val="14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8"/>
      <color rgb="FF000000"/>
      <name val="Verdana"/>
      <family val="2"/>
    </font>
    <font>
      <sz val="14"/>
      <color theme="1"/>
      <name val="Calibri"/>
      <family val="2"/>
      <scheme val="minor"/>
    </font>
    <font>
      <b/>
      <sz val="11"/>
      <color rgb="FFFFFFFF"/>
      <name val="Verdana"/>
      <family val="2"/>
    </font>
    <font>
      <b/>
      <u/>
      <sz val="11"/>
      <color rgb="FF000000"/>
      <name val="Verdana"/>
      <family val="2"/>
    </font>
    <font>
      <b/>
      <u/>
      <sz val="8"/>
      <color rgb="FF000000"/>
      <name val="Verdana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511703848384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9" fillId="9" borderId="11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vertical="center" wrapText="1"/>
    </xf>
    <xf numFmtId="164" fontId="10" fillId="7" borderId="17" xfId="0" applyNumberFormat="1" applyFont="1" applyFill="1" applyBorder="1" applyAlignment="1">
      <alignment horizontal="center" vertical="center" wrapText="1"/>
    </xf>
    <xf numFmtId="164" fontId="10" fillId="8" borderId="10" xfId="0" applyNumberFormat="1" applyFont="1" applyFill="1" applyBorder="1" applyAlignment="1">
      <alignment horizontal="center" vertical="center" wrapText="1"/>
    </xf>
    <xf numFmtId="164" fontId="10" fillId="9" borderId="10" xfId="0" applyNumberFormat="1" applyFont="1" applyFill="1" applyBorder="1" applyAlignment="1">
      <alignment horizontal="center" vertical="center" wrapText="1"/>
    </xf>
    <xf numFmtId="164" fontId="10" fillId="10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11" borderId="18" xfId="0" applyFont="1" applyFill="1" applyBorder="1" applyAlignment="1">
      <alignment vertical="center" wrapText="1"/>
    </xf>
    <xf numFmtId="0" fontId="13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vertical="center" wrapText="1"/>
    </xf>
    <xf numFmtId="164" fontId="12" fillId="4" borderId="17" xfId="0" applyNumberFormat="1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2" borderId="16" xfId="0" applyFont="1" applyFill="1" applyBorder="1" applyAlignment="1">
      <alignment vertical="center" wrapText="1"/>
    </xf>
    <xf numFmtId="164" fontId="12" fillId="2" borderId="17" xfId="0" applyNumberFormat="1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vertical="center" wrapText="1"/>
    </xf>
    <xf numFmtId="164" fontId="12" fillId="12" borderId="17" xfId="0" applyNumberFormat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vertical="top" wrapText="1"/>
    </xf>
    <xf numFmtId="0" fontId="12" fillId="12" borderId="17" xfId="0" applyFont="1" applyFill="1" applyBorder="1" applyAlignment="1">
      <alignment horizontal="center" vertical="center" wrapText="1"/>
    </xf>
    <xf numFmtId="0" fontId="14" fillId="12" borderId="24" xfId="0" applyFont="1" applyFill="1" applyBorder="1" applyAlignment="1">
      <alignment horizontal="left" vertical="center" wrapText="1"/>
    </xf>
    <xf numFmtId="0" fontId="1" fillId="12" borderId="24" xfId="0" applyFont="1" applyFill="1" applyBorder="1" applyAlignment="1">
      <alignment vertical="top" wrapText="1"/>
    </xf>
    <xf numFmtId="0" fontId="7" fillId="0" borderId="30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32" xfId="0" applyFont="1" applyBorder="1" applyAlignment="1" applyProtection="1">
      <alignment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0" fillId="13" borderId="0" xfId="0" applyFill="1" applyAlignment="1">
      <alignment wrapText="1"/>
    </xf>
    <xf numFmtId="0" fontId="0" fillId="0" borderId="1" xfId="0" applyBorder="1"/>
    <xf numFmtId="0" fontId="17" fillId="5" borderId="29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3" fillId="14" borderId="8" xfId="0" applyFont="1" applyFill="1" applyBorder="1" applyAlignment="1">
      <alignment vertical="center" wrapText="1"/>
    </xf>
    <xf numFmtId="0" fontId="13" fillId="11" borderId="8" xfId="0" applyFont="1" applyFill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top" wrapText="1"/>
    </xf>
    <xf numFmtId="0" fontId="3" fillId="6" borderId="25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15" fillId="6" borderId="28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6" fillId="15" borderId="29" xfId="0" applyFont="1" applyFill="1" applyBorder="1" applyAlignment="1">
      <alignment horizontal="center" vertical="center"/>
    </xf>
    <xf numFmtId="0" fontId="16" fillId="16" borderId="2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1" xfId="0" applyFill="1" applyBorder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30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32" xfId="0" applyFont="1" applyBorder="1" applyAlignment="1">
      <alignment vertical="center" wrapText="1"/>
    </xf>
    <xf numFmtId="0" fontId="18" fillId="6" borderId="26" xfId="0" applyFont="1" applyFill="1" applyBorder="1" applyAlignment="1">
      <alignment horizontal="left" vertical="center" wrapText="1"/>
    </xf>
    <xf numFmtId="0" fontId="19" fillId="6" borderId="2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vertical="center" wrapText="1"/>
    </xf>
    <xf numFmtId="0" fontId="2" fillId="17" borderId="21" xfId="1" applyFill="1" applyBorder="1" applyAlignment="1">
      <alignment horizontal="center" vertical="center"/>
    </xf>
    <xf numFmtId="14" fontId="1" fillId="0" borderId="0" xfId="0" applyNumberFormat="1" applyFont="1"/>
    <xf numFmtId="0" fontId="6" fillId="4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center" wrapText="1"/>
      <protection locked="0"/>
    </xf>
    <xf numFmtId="0" fontId="8" fillId="2" borderId="4" xfId="0" applyFont="1" applyFill="1" applyBorder="1" applyAlignment="1" applyProtection="1">
      <alignment horizontal="center" wrapText="1"/>
      <protection locked="0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8</xdr:row>
      <xdr:rowOff>212911</xdr:rowOff>
    </xdr:from>
    <xdr:to>
      <xdr:col>8</xdr:col>
      <xdr:colOff>83988</xdr:colOff>
      <xdr:row>22</xdr:row>
      <xdr:rowOff>176892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1727" y="3029590"/>
          <a:ext cx="5951868" cy="548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295275</xdr:colOff>
          <xdr:row>0</xdr:row>
          <xdr:rowOff>57150</xdr:rowOff>
        </xdr:from>
        <xdr:to>
          <xdr:col>2</xdr:col>
          <xdr:colOff>1143000</xdr:colOff>
          <xdr:row>0</xdr:row>
          <xdr:rowOff>333375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Build Link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3</xdr:col>
          <xdr:colOff>304800</xdr:colOff>
          <xdr:row>8</xdr:row>
          <xdr:rowOff>9525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easure_Your_Spirit_Handbook\Audio_Lessons_Measuring_Your_Spirit_Emotions_and_Earth_Suit_(Links_to_Gallery).xlsm" TargetMode="External"/><Relationship Id="rId1" Type="http://schemas.openxmlformats.org/officeDocument/2006/relationships/externalLinkPath" Target="/Measure_Your_Spirit_Handbook/Audio_Lessons_Measuring_Your_Spirit_Emotions_and_Earth_Suit_(Links_to_Gallery)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0000%20Jesus\Books\The%20Army%20of%20God\Audio_Lessons_Measuring_Your_Earth_Suit.xlsm" TargetMode="External"/><Relationship Id="rId1" Type="http://schemas.openxmlformats.org/officeDocument/2006/relationships/externalLinkPath" Target="Audio_Lessons_Measuring_Your_Earth_Sui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0000%20Jesus\Books\The%20Army%20of%20God\Audio_Lessons_Measuring_Your_Spirit_Emotions_and_Earth_Suit%2020251106.xlsm" TargetMode="External"/><Relationship Id="rId1" Type="http://schemas.openxmlformats.org/officeDocument/2006/relationships/externalLinkPath" Target="Audio_Lessons_Measuring_Your_Spirit_Emotions_and_Earth_Suit%20202511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 Level Overview"/>
      <sheetName val="Measure You with Holy Spirit"/>
      <sheetName val="Build_Pages"/>
      <sheetName val="Build_Pages (2)"/>
      <sheetName val="Parameters"/>
      <sheetName val="How to do this"/>
      <sheetName val="Songs and Lyrics"/>
      <sheetName val="Audio Lessons (Measure Your Ear"/>
      <sheetName val="Audio Lessons (Measure Your Emo"/>
      <sheetName val="Sheet2"/>
      <sheetName val="Audio Lessons (General)"/>
      <sheetName val="Audio Lessons (Measure Your Sp)"/>
      <sheetName val="OKJV1611_No_Italics"/>
      <sheetName val="MP3 Metadata"/>
      <sheetName val="Sheet1"/>
      <sheetName val="OKJV Zips"/>
      <sheetName val="Files"/>
    </sheetNames>
    <sheetDataSet>
      <sheetData sheetId="0"/>
      <sheetData sheetId="1">
        <row r="1">
          <cell r="E1" t="str">
            <v>SSa</v>
          </cell>
          <cell r="F1">
            <v>0</v>
          </cell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/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 t="str">
            <v>SSb</v>
          </cell>
          <cell r="F22">
            <v>0</v>
          </cell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 t="str">
            <v>SSb</v>
          </cell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 t="str">
            <v>SSb</v>
          </cell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 t="str">
            <v>SSc</v>
          </cell>
          <cell r="F85">
            <v>0</v>
          </cell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 t="str">
            <v>SSd</v>
          </cell>
          <cell r="F106">
            <v>0</v>
          </cell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 t="str">
            <v>SSd</v>
          </cell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 t="str">
            <v>SSe</v>
          </cell>
          <cell r="F148">
            <v>0</v>
          </cell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  <row r="156">
          <cell r="E156"/>
        </row>
        <row r="157">
          <cell r="E157"/>
        </row>
        <row r="158">
          <cell r="E158"/>
        </row>
        <row r="159">
          <cell r="E159"/>
        </row>
        <row r="160">
          <cell r="E160"/>
        </row>
        <row r="161">
          <cell r="E161"/>
        </row>
        <row r="162">
          <cell r="E162"/>
        </row>
        <row r="163">
          <cell r="E163"/>
        </row>
        <row r="164">
          <cell r="E164"/>
        </row>
        <row r="165">
          <cell r="E165"/>
        </row>
        <row r="166">
          <cell r="E166"/>
        </row>
        <row r="167">
          <cell r="E167"/>
        </row>
        <row r="168">
          <cell r="E168"/>
        </row>
        <row r="169">
          <cell r="E169" t="str">
            <v>SBa</v>
          </cell>
          <cell r="F169">
            <v>0</v>
          </cell>
        </row>
        <row r="170">
          <cell r="E170"/>
        </row>
        <row r="171">
          <cell r="E171"/>
        </row>
        <row r="172">
          <cell r="E172"/>
        </row>
        <row r="173">
          <cell r="E173"/>
        </row>
        <row r="174">
          <cell r="E174"/>
        </row>
        <row r="175">
          <cell r="E175"/>
        </row>
        <row r="176">
          <cell r="E176"/>
        </row>
        <row r="177">
          <cell r="E177"/>
        </row>
        <row r="178">
          <cell r="E178"/>
        </row>
        <row r="179">
          <cell r="E179"/>
        </row>
        <row r="180">
          <cell r="E180"/>
        </row>
        <row r="181">
          <cell r="E181"/>
        </row>
        <row r="182">
          <cell r="E182"/>
        </row>
        <row r="183">
          <cell r="E183"/>
        </row>
        <row r="184">
          <cell r="E184"/>
        </row>
        <row r="185">
          <cell r="E185"/>
        </row>
        <row r="186">
          <cell r="E186"/>
        </row>
        <row r="187">
          <cell r="E187"/>
        </row>
        <row r="188">
          <cell r="E188"/>
        </row>
        <row r="189">
          <cell r="E189"/>
        </row>
        <row r="190">
          <cell r="E190" t="str">
            <v>SBb</v>
          </cell>
          <cell r="F190">
            <v>0</v>
          </cell>
        </row>
        <row r="191">
          <cell r="E191"/>
        </row>
        <row r="192">
          <cell r="E192"/>
        </row>
        <row r="193">
          <cell r="E193"/>
        </row>
        <row r="194">
          <cell r="E194"/>
        </row>
        <row r="195">
          <cell r="E195"/>
        </row>
        <row r="196">
          <cell r="E196"/>
        </row>
        <row r="197">
          <cell r="E197"/>
        </row>
        <row r="198">
          <cell r="E198"/>
        </row>
        <row r="199">
          <cell r="E199"/>
        </row>
        <row r="200">
          <cell r="E200"/>
        </row>
        <row r="201">
          <cell r="E201"/>
        </row>
        <row r="202">
          <cell r="E202"/>
        </row>
        <row r="203">
          <cell r="E203"/>
        </row>
        <row r="204">
          <cell r="E204"/>
        </row>
        <row r="205">
          <cell r="E205"/>
        </row>
        <row r="206">
          <cell r="E206"/>
        </row>
        <row r="207">
          <cell r="E207"/>
        </row>
        <row r="208">
          <cell r="E208"/>
        </row>
        <row r="209">
          <cell r="E209"/>
        </row>
        <row r="210">
          <cell r="E210"/>
        </row>
        <row r="211">
          <cell r="E211" t="str">
            <v>SBc</v>
          </cell>
          <cell r="F211">
            <v>0</v>
          </cell>
        </row>
        <row r="212">
          <cell r="E212"/>
        </row>
        <row r="213">
          <cell r="E213"/>
        </row>
        <row r="214">
          <cell r="E214"/>
        </row>
        <row r="215">
          <cell r="E215"/>
        </row>
        <row r="216">
          <cell r="E216"/>
        </row>
        <row r="217">
          <cell r="E217"/>
        </row>
        <row r="218">
          <cell r="E218"/>
        </row>
        <row r="219">
          <cell r="E219"/>
        </row>
        <row r="220">
          <cell r="E220"/>
        </row>
        <row r="221">
          <cell r="E221"/>
        </row>
        <row r="222">
          <cell r="E222"/>
        </row>
        <row r="223">
          <cell r="E223"/>
        </row>
        <row r="224">
          <cell r="E224"/>
        </row>
        <row r="225">
          <cell r="E225"/>
        </row>
        <row r="226">
          <cell r="E226"/>
        </row>
        <row r="227">
          <cell r="E227"/>
        </row>
        <row r="228">
          <cell r="E228"/>
        </row>
        <row r="229">
          <cell r="E229"/>
        </row>
        <row r="230">
          <cell r="E230"/>
        </row>
        <row r="231">
          <cell r="E231"/>
        </row>
        <row r="232">
          <cell r="E232" t="str">
            <v>SBd</v>
          </cell>
          <cell r="F232">
            <v>0</v>
          </cell>
        </row>
        <row r="233">
          <cell r="E233"/>
        </row>
        <row r="234">
          <cell r="E234"/>
        </row>
        <row r="235">
          <cell r="E235"/>
        </row>
        <row r="236">
          <cell r="E236"/>
        </row>
        <row r="237">
          <cell r="E237"/>
        </row>
        <row r="238">
          <cell r="E238"/>
        </row>
        <row r="239">
          <cell r="E239"/>
        </row>
        <row r="240">
          <cell r="E240"/>
        </row>
        <row r="241">
          <cell r="E241"/>
        </row>
        <row r="242">
          <cell r="E242"/>
        </row>
        <row r="243">
          <cell r="E243"/>
        </row>
        <row r="244">
          <cell r="E244"/>
        </row>
        <row r="245">
          <cell r="E245"/>
        </row>
        <row r="246">
          <cell r="E246"/>
        </row>
        <row r="247">
          <cell r="E247"/>
        </row>
        <row r="248">
          <cell r="E248"/>
        </row>
        <row r="249">
          <cell r="E249"/>
        </row>
        <row r="250">
          <cell r="E250"/>
        </row>
        <row r="251">
          <cell r="E251"/>
        </row>
        <row r="252">
          <cell r="E252"/>
        </row>
        <row r="253">
          <cell r="E253" t="str">
            <v>SBe</v>
          </cell>
          <cell r="F253">
            <v>0</v>
          </cell>
        </row>
        <row r="254">
          <cell r="E254"/>
        </row>
        <row r="255">
          <cell r="E255"/>
        </row>
        <row r="256">
          <cell r="E256"/>
        </row>
        <row r="257">
          <cell r="E257"/>
        </row>
        <row r="258">
          <cell r="E258"/>
        </row>
        <row r="259">
          <cell r="E259"/>
        </row>
        <row r="260">
          <cell r="E260"/>
        </row>
        <row r="261">
          <cell r="E261"/>
        </row>
        <row r="262">
          <cell r="E262"/>
        </row>
        <row r="263">
          <cell r="E263"/>
        </row>
        <row r="264">
          <cell r="E264"/>
        </row>
        <row r="265">
          <cell r="E265"/>
        </row>
        <row r="266">
          <cell r="E266"/>
        </row>
        <row r="267">
          <cell r="E267"/>
        </row>
        <row r="268">
          <cell r="E268"/>
        </row>
        <row r="269">
          <cell r="E269"/>
        </row>
        <row r="270">
          <cell r="E270"/>
        </row>
        <row r="271">
          <cell r="E271"/>
        </row>
        <row r="272">
          <cell r="E272"/>
        </row>
        <row r="273">
          <cell r="E273"/>
        </row>
        <row r="274">
          <cell r="E274" t="str">
            <v>SGa</v>
          </cell>
          <cell r="F274">
            <v>0</v>
          </cell>
        </row>
        <row r="275">
          <cell r="E275"/>
        </row>
        <row r="276">
          <cell r="E276"/>
        </row>
        <row r="277">
          <cell r="E277"/>
        </row>
        <row r="278">
          <cell r="E278"/>
        </row>
        <row r="279">
          <cell r="E279"/>
        </row>
        <row r="280">
          <cell r="E280"/>
        </row>
        <row r="281">
          <cell r="E281"/>
        </row>
        <row r="282">
          <cell r="E282"/>
        </row>
        <row r="283">
          <cell r="E283"/>
        </row>
        <row r="284">
          <cell r="E284"/>
        </row>
        <row r="285">
          <cell r="E285"/>
        </row>
        <row r="286">
          <cell r="E286"/>
        </row>
        <row r="287">
          <cell r="E287"/>
        </row>
        <row r="288">
          <cell r="E288"/>
        </row>
        <row r="289">
          <cell r="E289"/>
        </row>
        <row r="290">
          <cell r="E290"/>
        </row>
        <row r="291">
          <cell r="E291"/>
        </row>
        <row r="292">
          <cell r="E292"/>
        </row>
        <row r="293">
          <cell r="E293"/>
        </row>
        <row r="294">
          <cell r="E294"/>
        </row>
        <row r="295">
          <cell r="E295" t="str">
            <v>SGb</v>
          </cell>
          <cell r="F295">
            <v>0</v>
          </cell>
        </row>
        <row r="296">
          <cell r="E296"/>
        </row>
        <row r="297">
          <cell r="E297"/>
        </row>
        <row r="298">
          <cell r="E298"/>
        </row>
        <row r="299">
          <cell r="E299"/>
        </row>
        <row r="300">
          <cell r="E300"/>
        </row>
        <row r="301">
          <cell r="E301"/>
        </row>
        <row r="302">
          <cell r="E302"/>
        </row>
        <row r="303">
          <cell r="E303"/>
        </row>
        <row r="304">
          <cell r="E304"/>
        </row>
        <row r="305">
          <cell r="E305"/>
        </row>
        <row r="306">
          <cell r="E306"/>
        </row>
        <row r="307">
          <cell r="E307"/>
        </row>
        <row r="308">
          <cell r="E308"/>
        </row>
        <row r="309">
          <cell r="E309"/>
        </row>
        <row r="310">
          <cell r="E310"/>
        </row>
        <row r="311">
          <cell r="E311"/>
        </row>
        <row r="312">
          <cell r="E312"/>
        </row>
        <row r="313">
          <cell r="E313"/>
        </row>
        <row r="314">
          <cell r="E314"/>
        </row>
        <row r="315">
          <cell r="E315"/>
        </row>
        <row r="316">
          <cell r="E316" t="str">
            <v>SGc</v>
          </cell>
          <cell r="F316">
            <v>0</v>
          </cell>
        </row>
        <row r="317">
          <cell r="E317"/>
        </row>
        <row r="318">
          <cell r="E318"/>
        </row>
        <row r="319">
          <cell r="E319"/>
        </row>
        <row r="320">
          <cell r="E320"/>
        </row>
        <row r="321">
          <cell r="E321"/>
        </row>
        <row r="322">
          <cell r="E322"/>
        </row>
        <row r="323">
          <cell r="E323"/>
        </row>
        <row r="324">
          <cell r="E324"/>
        </row>
        <row r="325">
          <cell r="E325"/>
        </row>
        <row r="326">
          <cell r="E326"/>
        </row>
        <row r="327">
          <cell r="E327"/>
        </row>
        <row r="328">
          <cell r="E328"/>
        </row>
        <row r="329">
          <cell r="E329"/>
        </row>
        <row r="330">
          <cell r="E330"/>
        </row>
        <row r="331">
          <cell r="E331"/>
        </row>
        <row r="332">
          <cell r="E332"/>
        </row>
        <row r="333">
          <cell r="E333"/>
        </row>
        <row r="334">
          <cell r="E334"/>
        </row>
        <row r="335">
          <cell r="E335"/>
        </row>
        <row r="336">
          <cell r="E336"/>
        </row>
        <row r="337">
          <cell r="E337" t="str">
            <v>SGd</v>
          </cell>
          <cell r="F337">
            <v>0</v>
          </cell>
        </row>
        <row r="338">
          <cell r="E338"/>
        </row>
        <row r="339">
          <cell r="E339"/>
        </row>
        <row r="340">
          <cell r="E340"/>
        </row>
        <row r="341">
          <cell r="E341"/>
        </row>
        <row r="342">
          <cell r="E342"/>
        </row>
        <row r="343">
          <cell r="E343"/>
        </row>
        <row r="344">
          <cell r="E344"/>
        </row>
        <row r="345">
          <cell r="E345"/>
        </row>
        <row r="346">
          <cell r="E346"/>
        </row>
        <row r="347">
          <cell r="E347"/>
        </row>
        <row r="348">
          <cell r="E348"/>
        </row>
        <row r="349">
          <cell r="E349"/>
        </row>
        <row r="350">
          <cell r="E350"/>
        </row>
        <row r="351">
          <cell r="E351"/>
        </row>
        <row r="352">
          <cell r="E352"/>
        </row>
        <row r="353">
          <cell r="E353"/>
        </row>
        <row r="354">
          <cell r="E354"/>
        </row>
        <row r="355">
          <cell r="E355"/>
        </row>
        <row r="356">
          <cell r="E356"/>
        </row>
        <row r="357">
          <cell r="E357"/>
        </row>
        <row r="358">
          <cell r="E358" t="str">
            <v>SGe</v>
          </cell>
          <cell r="F358">
            <v>0</v>
          </cell>
        </row>
        <row r="359">
          <cell r="E359"/>
        </row>
        <row r="360">
          <cell r="E360"/>
        </row>
        <row r="361">
          <cell r="E361"/>
        </row>
        <row r="362">
          <cell r="E362"/>
        </row>
        <row r="363">
          <cell r="E363"/>
        </row>
        <row r="364">
          <cell r="E364"/>
        </row>
        <row r="365">
          <cell r="E365"/>
        </row>
        <row r="366">
          <cell r="E366"/>
        </row>
        <row r="367">
          <cell r="E367"/>
        </row>
        <row r="368">
          <cell r="E368"/>
        </row>
        <row r="369">
          <cell r="E369"/>
        </row>
        <row r="370">
          <cell r="E370"/>
        </row>
        <row r="371">
          <cell r="E371"/>
        </row>
        <row r="372">
          <cell r="E372"/>
        </row>
        <row r="373">
          <cell r="E373"/>
        </row>
        <row r="374">
          <cell r="E374"/>
        </row>
        <row r="375">
          <cell r="E375"/>
        </row>
        <row r="376">
          <cell r="E376"/>
        </row>
        <row r="377">
          <cell r="E377"/>
        </row>
        <row r="378">
          <cell r="E378"/>
        </row>
        <row r="379">
          <cell r="E379" t="str">
            <v>ESa</v>
          </cell>
          <cell r="F379">
            <v>0</v>
          </cell>
        </row>
        <row r="380">
          <cell r="E380"/>
        </row>
        <row r="381">
          <cell r="E381"/>
        </row>
        <row r="382">
          <cell r="E382"/>
        </row>
        <row r="383">
          <cell r="E383"/>
        </row>
        <row r="384">
          <cell r="E384"/>
        </row>
        <row r="385">
          <cell r="E385"/>
        </row>
        <row r="386">
          <cell r="E386"/>
        </row>
        <row r="387">
          <cell r="E387"/>
        </row>
        <row r="388">
          <cell r="E388"/>
        </row>
        <row r="389">
          <cell r="E389"/>
        </row>
        <row r="390">
          <cell r="E390"/>
        </row>
        <row r="391">
          <cell r="E391"/>
        </row>
        <row r="392">
          <cell r="E392"/>
        </row>
        <row r="393">
          <cell r="E393"/>
        </row>
        <row r="394">
          <cell r="E394"/>
        </row>
        <row r="395">
          <cell r="E395"/>
        </row>
        <row r="396">
          <cell r="E396"/>
        </row>
        <row r="397">
          <cell r="E397"/>
        </row>
        <row r="398">
          <cell r="E398"/>
        </row>
        <row r="399">
          <cell r="E399"/>
        </row>
        <row r="400">
          <cell r="E400" t="str">
            <v>ESb</v>
          </cell>
          <cell r="F400">
            <v>0</v>
          </cell>
        </row>
        <row r="401">
          <cell r="E401"/>
        </row>
        <row r="402">
          <cell r="E402"/>
        </row>
        <row r="403">
          <cell r="E403"/>
        </row>
        <row r="404">
          <cell r="E404"/>
        </row>
        <row r="405">
          <cell r="E405"/>
        </row>
        <row r="406">
          <cell r="E406"/>
        </row>
        <row r="407">
          <cell r="E407"/>
        </row>
        <row r="408">
          <cell r="E408"/>
        </row>
        <row r="409">
          <cell r="E409"/>
        </row>
        <row r="410">
          <cell r="E410"/>
        </row>
        <row r="411">
          <cell r="E411"/>
        </row>
        <row r="412">
          <cell r="E412"/>
        </row>
        <row r="413">
          <cell r="E413"/>
        </row>
        <row r="414">
          <cell r="E414"/>
        </row>
        <row r="415">
          <cell r="E415"/>
        </row>
        <row r="416">
          <cell r="E416"/>
        </row>
        <row r="417">
          <cell r="E417"/>
        </row>
        <row r="418">
          <cell r="E418"/>
        </row>
        <row r="419">
          <cell r="E419"/>
        </row>
        <row r="420">
          <cell r="E420"/>
        </row>
        <row r="421">
          <cell r="E421" t="str">
            <v>ESc</v>
          </cell>
          <cell r="F421">
            <v>0</v>
          </cell>
        </row>
        <row r="422">
          <cell r="E422"/>
        </row>
        <row r="423">
          <cell r="E423"/>
        </row>
        <row r="424">
          <cell r="E424"/>
        </row>
        <row r="425">
          <cell r="E425"/>
        </row>
        <row r="426">
          <cell r="E426"/>
        </row>
        <row r="427">
          <cell r="E427"/>
        </row>
        <row r="428">
          <cell r="E428"/>
        </row>
        <row r="429">
          <cell r="E429"/>
        </row>
        <row r="430">
          <cell r="E430"/>
        </row>
        <row r="431">
          <cell r="E431"/>
        </row>
        <row r="432">
          <cell r="E432"/>
        </row>
        <row r="433">
          <cell r="E433"/>
        </row>
        <row r="434">
          <cell r="E434"/>
        </row>
        <row r="435">
          <cell r="E435"/>
        </row>
        <row r="436">
          <cell r="E436"/>
        </row>
        <row r="437">
          <cell r="E437"/>
        </row>
        <row r="438">
          <cell r="E438"/>
        </row>
        <row r="439">
          <cell r="E439"/>
        </row>
        <row r="440">
          <cell r="E440"/>
        </row>
        <row r="441">
          <cell r="E441"/>
        </row>
        <row r="442">
          <cell r="E442" t="str">
            <v>Esd</v>
          </cell>
          <cell r="F442">
            <v>0</v>
          </cell>
        </row>
        <row r="443">
          <cell r="E443"/>
        </row>
        <row r="444">
          <cell r="E444"/>
        </row>
        <row r="445">
          <cell r="E445"/>
        </row>
        <row r="446">
          <cell r="E446"/>
        </row>
        <row r="447">
          <cell r="E447"/>
        </row>
        <row r="448">
          <cell r="E448"/>
        </row>
        <row r="449">
          <cell r="E449"/>
        </row>
        <row r="450">
          <cell r="E450"/>
        </row>
        <row r="451">
          <cell r="E451"/>
        </row>
        <row r="452">
          <cell r="E452"/>
        </row>
        <row r="453">
          <cell r="E453"/>
        </row>
        <row r="454">
          <cell r="E454"/>
        </row>
        <row r="455">
          <cell r="E455"/>
        </row>
        <row r="456">
          <cell r="E456"/>
        </row>
        <row r="457">
          <cell r="E457"/>
        </row>
        <row r="458">
          <cell r="E458"/>
        </row>
        <row r="459">
          <cell r="E459"/>
        </row>
        <row r="460">
          <cell r="E460"/>
        </row>
        <row r="461">
          <cell r="E461"/>
        </row>
        <row r="462">
          <cell r="E462"/>
        </row>
        <row r="463">
          <cell r="E463" t="str">
            <v>Ese</v>
          </cell>
          <cell r="F463">
            <v>0</v>
          </cell>
        </row>
        <row r="464">
          <cell r="E464"/>
        </row>
        <row r="465">
          <cell r="E465"/>
        </row>
        <row r="466">
          <cell r="E466"/>
        </row>
        <row r="467">
          <cell r="E467"/>
        </row>
        <row r="468">
          <cell r="E468"/>
        </row>
        <row r="469">
          <cell r="E469"/>
        </row>
        <row r="470">
          <cell r="E470"/>
        </row>
        <row r="471">
          <cell r="E471"/>
        </row>
        <row r="472">
          <cell r="E472"/>
        </row>
        <row r="473">
          <cell r="E473"/>
        </row>
        <row r="474">
          <cell r="E474"/>
        </row>
        <row r="475">
          <cell r="E475"/>
        </row>
        <row r="476">
          <cell r="E476"/>
        </row>
        <row r="477">
          <cell r="E477"/>
        </row>
        <row r="478">
          <cell r="E478"/>
        </row>
        <row r="479">
          <cell r="E479"/>
        </row>
        <row r="480">
          <cell r="E480"/>
        </row>
        <row r="481">
          <cell r="E481"/>
        </row>
        <row r="482">
          <cell r="E482"/>
        </row>
        <row r="483">
          <cell r="E483"/>
        </row>
        <row r="484">
          <cell r="E484" t="str">
            <v>Eba</v>
          </cell>
          <cell r="F484">
            <v>0</v>
          </cell>
        </row>
        <row r="485">
          <cell r="E485"/>
        </row>
        <row r="486">
          <cell r="E486"/>
        </row>
        <row r="487">
          <cell r="E487"/>
        </row>
        <row r="488">
          <cell r="E488"/>
        </row>
        <row r="489">
          <cell r="E489"/>
        </row>
        <row r="490">
          <cell r="E490"/>
        </row>
        <row r="491">
          <cell r="E491"/>
        </row>
        <row r="492">
          <cell r="E492"/>
        </row>
        <row r="493">
          <cell r="E493"/>
        </row>
        <row r="494">
          <cell r="E494"/>
        </row>
        <row r="495">
          <cell r="E495"/>
        </row>
        <row r="496">
          <cell r="E496"/>
        </row>
        <row r="497">
          <cell r="E497"/>
        </row>
        <row r="498">
          <cell r="E498"/>
        </row>
        <row r="499">
          <cell r="E499"/>
        </row>
        <row r="500">
          <cell r="E500"/>
        </row>
        <row r="501">
          <cell r="E501"/>
        </row>
        <row r="502">
          <cell r="E502"/>
        </row>
        <row r="503">
          <cell r="E503"/>
        </row>
        <row r="504">
          <cell r="E504"/>
        </row>
        <row r="505">
          <cell r="E505" t="str">
            <v>Ebb</v>
          </cell>
          <cell r="F505">
            <v>0</v>
          </cell>
        </row>
        <row r="506">
          <cell r="E506"/>
        </row>
        <row r="507">
          <cell r="E507"/>
        </row>
        <row r="508">
          <cell r="E508"/>
        </row>
        <row r="509">
          <cell r="E509"/>
        </row>
        <row r="510">
          <cell r="E510"/>
        </row>
        <row r="511">
          <cell r="E511"/>
        </row>
        <row r="512">
          <cell r="E512"/>
        </row>
        <row r="513">
          <cell r="E513"/>
        </row>
        <row r="514">
          <cell r="E514"/>
        </row>
        <row r="515">
          <cell r="E515"/>
        </row>
        <row r="516">
          <cell r="E516"/>
        </row>
        <row r="517">
          <cell r="E517"/>
        </row>
        <row r="518">
          <cell r="E518"/>
        </row>
        <row r="519">
          <cell r="E519"/>
        </row>
        <row r="520">
          <cell r="E520"/>
        </row>
        <row r="521">
          <cell r="E521"/>
        </row>
        <row r="522">
          <cell r="E522"/>
        </row>
        <row r="523">
          <cell r="E523"/>
        </row>
        <row r="524">
          <cell r="E524"/>
        </row>
        <row r="525">
          <cell r="E525"/>
        </row>
        <row r="526">
          <cell r="E526" t="str">
            <v>Ebc</v>
          </cell>
          <cell r="F526">
            <v>0</v>
          </cell>
        </row>
        <row r="527">
          <cell r="E527"/>
        </row>
        <row r="528">
          <cell r="E528"/>
        </row>
        <row r="529">
          <cell r="E529"/>
        </row>
        <row r="530">
          <cell r="E530"/>
        </row>
        <row r="531">
          <cell r="E531"/>
        </row>
        <row r="532">
          <cell r="E532"/>
        </row>
        <row r="533">
          <cell r="E533"/>
        </row>
        <row r="534">
          <cell r="E534"/>
        </row>
        <row r="535">
          <cell r="E535"/>
        </row>
        <row r="536">
          <cell r="E536"/>
        </row>
        <row r="537">
          <cell r="E537"/>
        </row>
        <row r="538">
          <cell r="E538"/>
        </row>
        <row r="539">
          <cell r="E539"/>
        </row>
        <row r="540">
          <cell r="E540"/>
        </row>
        <row r="541">
          <cell r="E541"/>
        </row>
        <row r="542">
          <cell r="E542"/>
        </row>
        <row r="543">
          <cell r="E543"/>
        </row>
        <row r="544">
          <cell r="E544"/>
        </row>
        <row r="545">
          <cell r="E545"/>
        </row>
        <row r="546">
          <cell r="E546"/>
        </row>
        <row r="547">
          <cell r="E547" t="str">
            <v>Ebd</v>
          </cell>
          <cell r="F547">
            <v>0</v>
          </cell>
        </row>
        <row r="548">
          <cell r="E548"/>
        </row>
        <row r="549">
          <cell r="E549"/>
        </row>
        <row r="550">
          <cell r="E550"/>
        </row>
        <row r="551">
          <cell r="E551"/>
        </row>
        <row r="552">
          <cell r="E552"/>
        </row>
        <row r="553">
          <cell r="E553"/>
        </row>
        <row r="554">
          <cell r="E554"/>
        </row>
        <row r="555">
          <cell r="E555"/>
        </row>
        <row r="556">
          <cell r="E556"/>
        </row>
        <row r="557">
          <cell r="E557"/>
        </row>
        <row r="558">
          <cell r="E558"/>
        </row>
        <row r="559">
          <cell r="E559"/>
        </row>
        <row r="560">
          <cell r="E560"/>
        </row>
        <row r="561">
          <cell r="E561"/>
        </row>
        <row r="562">
          <cell r="E562"/>
        </row>
        <row r="563">
          <cell r="E563"/>
        </row>
        <row r="564">
          <cell r="E564"/>
        </row>
        <row r="565">
          <cell r="E565"/>
        </row>
        <row r="566">
          <cell r="E566"/>
        </row>
        <row r="567">
          <cell r="E567"/>
        </row>
        <row r="568">
          <cell r="E568" t="str">
            <v>Ebe</v>
          </cell>
          <cell r="F568">
            <v>0</v>
          </cell>
        </row>
        <row r="569">
          <cell r="E569"/>
        </row>
        <row r="570">
          <cell r="E570"/>
        </row>
        <row r="571">
          <cell r="E571"/>
        </row>
        <row r="572">
          <cell r="E572"/>
        </row>
        <row r="573">
          <cell r="E573"/>
        </row>
        <row r="574">
          <cell r="E574"/>
        </row>
        <row r="575">
          <cell r="E575"/>
        </row>
        <row r="576">
          <cell r="E576"/>
        </row>
        <row r="577">
          <cell r="E577"/>
        </row>
        <row r="578">
          <cell r="E578"/>
        </row>
        <row r="579">
          <cell r="E579"/>
        </row>
        <row r="580">
          <cell r="E580"/>
        </row>
        <row r="581">
          <cell r="E581"/>
        </row>
        <row r="582">
          <cell r="E582"/>
        </row>
        <row r="583">
          <cell r="E583"/>
        </row>
        <row r="584">
          <cell r="E584"/>
        </row>
        <row r="585">
          <cell r="E585"/>
        </row>
        <row r="586">
          <cell r="E586"/>
        </row>
        <row r="587">
          <cell r="E587"/>
        </row>
        <row r="588">
          <cell r="E588"/>
        </row>
        <row r="589">
          <cell r="E589" t="str">
            <v>EGa</v>
          </cell>
          <cell r="F589">
            <v>0</v>
          </cell>
        </row>
        <row r="590">
          <cell r="E590"/>
        </row>
        <row r="591">
          <cell r="E591"/>
        </row>
        <row r="592">
          <cell r="E592"/>
        </row>
        <row r="593">
          <cell r="E593"/>
        </row>
        <row r="594">
          <cell r="E594"/>
        </row>
        <row r="595">
          <cell r="E595"/>
        </row>
        <row r="596">
          <cell r="E596"/>
        </row>
        <row r="597">
          <cell r="E597"/>
        </row>
        <row r="598">
          <cell r="E598"/>
        </row>
        <row r="599">
          <cell r="E599"/>
        </row>
        <row r="600">
          <cell r="E600"/>
        </row>
        <row r="601">
          <cell r="E601"/>
        </row>
        <row r="602">
          <cell r="E602"/>
        </row>
        <row r="603">
          <cell r="E603"/>
        </row>
        <row r="604">
          <cell r="E604"/>
        </row>
        <row r="605">
          <cell r="E605"/>
        </row>
        <row r="606">
          <cell r="E606"/>
        </row>
        <row r="607">
          <cell r="E607"/>
        </row>
        <row r="608">
          <cell r="E608"/>
        </row>
        <row r="609">
          <cell r="E609"/>
        </row>
        <row r="610">
          <cell r="E610" t="str">
            <v>EGb</v>
          </cell>
          <cell r="F610">
            <v>0</v>
          </cell>
        </row>
        <row r="611">
          <cell r="E611"/>
        </row>
        <row r="612">
          <cell r="E612"/>
        </row>
        <row r="613">
          <cell r="E613"/>
        </row>
        <row r="614">
          <cell r="E614"/>
        </row>
        <row r="615">
          <cell r="E615"/>
        </row>
        <row r="616">
          <cell r="E616"/>
        </row>
        <row r="617">
          <cell r="E617"/>
        </row>
        <row r="618">
          <cell r="E618"/>
        </row>
        <row r="619">
          <cell r="E619"/>
        </row>
        <row r="620">
          <cell r="E620"/>
        </row>
        <row r="621">
          <cell r="E621"/>
        </row>
        <row r="622">
          <cell r="E622"/>
        </row>
        <row r="623">
          <cell r="E623"/>
        </row>
        <row r="624">
          <cell r="E624"/>
        </row>
        <row r="625">
          <cell r="E625"/>
        </row>
        <row r="626">
          <cell r="E626"/>
        </row>
        <row r="627">
          <cell r="E627"/>
        </row>
        <row r="628">
          <cell r="E628"/>
        </row>
        <row r="629">
          <cell r="E629"/>
        </row>
        <row r="630">
          <cell r="E630"/>
        </row>
        <row r="631">
          <cell r="E631" t="str">
            <v>EGc</v>
          </cell>
          <cell r="F631">
            <v>0</v>
          </cell>
        </row>
        <row r="632">
          <cell r="E632"/>
        </row>
        <row r="633">
          <cell r="E633"/>
        </row>
        <row r="634">
          <cell r="E634"/>
        </row>
        <row r="635">
          <cell r="E635"/>
        </row>
        <row r="636">
          <cell r="E636"/>
        </row>
        <row r="637">
          <cell r="E637"/>
        </row>
        <row r="638">
          <cell r="E638"/>
        </row>
        <row r="639">
          <cell r="E639"/>
        </row>
        <row r="640">
          <cell r="E640"/>
        </row>
        <row r="641">
          <cell r="E641"/>
        </row>
        <row r="642">
          <cell r="E642"/>
        </row>
        <row r="643">
          <cell r="E643"/>
        </row>
        <row r="644">
          <cell r="E644"/>
        </row>
        <row r="645">
          <cell r="E645"/>
        </row>
        <row r="646">
          <cell r="E646"/>
        </row>
        <row r="647">
          <cell r="E647"/>
        </row>
        <row r="648">
          <cell r="E648"/>
        </row>
        <row r="649">
          <cell r="E649"/>
        </row>
        <row r="650">
          <cell r="E650"/>
        </row>
        <row r="651">
          <cell r="E651"/>
        </row>
        <row r="652">
          <cell r="E652" t="str">
            <v>EGd</v>
          </cell>
          <cell r="F652">
            <v>0</v>
          </cell>
        </row>
        <row r="653">
          <cell r="E653"/>
        </row>
        <row r="654">
          <cell r="E654"/>
        </row>
        <row r="655">
          <cell r="E655"/>
        </row>
        <row r="656">
          <cell r="E656"/>
        </row>
        <row r="657">
          <cell r="E657"/>
        </row>
        <row r="658">
          <cell r="E658"/>
        </row>
        <row r="659">
          <cell r="E659"/>
        </row>
        <row r="660">
          <cell r="E660"/>
        </row>
        <row r="661">
          <cell r="E661"/>
        </row>
        <row r="662">
          <cell r="E662"/>
        </row>
        <row r="663">
          <cell r="E663"/>
        </row>
        <row r="664">
          <cell r="E664"/>
        </row>
        <row r="665">
          <cell r="E665"/>
        </row>
        <row r="666">
          <cell r="E666"/>
        </row>
        <row r="667">
          <cell r="E667"/>
        </row>
        <row r="668">
          <cell r="E668"/>
        </row>
        <row r="669">
          <cell r="E669"/>
        </row>
        <row r="670">
          <cell r="E670"/>
        </row>
        <row r="671">
          <cell r="E671"/>
        </row>
        <row r="672">
          <cell r="E672"/>
        </row>
        <row r="673">
          <cell r="E673" t="str">
            <v>EGe</v>
          </cell>
          <cell r="F673">
            <v>0</v>
          </cell>
        </row>
        <row r="674">
          <cell r="E674"/>
        </row>
        <row r="675">
          <cell r="E675"/>
        </row>
        <row r="676">
          <cell r="E676"/>
        </row>
        <row r="677">
          <cell r="E677"/>
        </row>
        <row r="678">
          <cell r="E678"/>
        </row>
        <row r="679">
          <cell r="E679"/>
        </row>
        <row r="680">
          <cell r="E680"/>
        </row>
        <row r="681">
          <cell r="E681"/>
        </row>
        <row r="682">
          <cell r="E682"/>
        </row>
        <row r="683">
          <cell r="E683"/>
        </row>
        <row r="684">
          <cell r="E684"/>
        </row>
        <row r="685">
          <cell r="E685"/>
        </row>
        <row r="686">
          <cell r="E686"/>
        </row>
        <row r="687">
          <cell r="E687"/>
        </row>
        <row r="688">
          <cell r="E688"/>
        </row>
        <row r="689">
          <cell r="E689"/>
        </row>
        <row r="690">
          <cell r="E690"/>
        </row>
        <row r="691">
          <cell r="E691"/>
        </row>
        <row r="692">
          <cell r="E692"/>
        </row>
        <row r="693">
          <cell r="E693"/>
        </row>
        <row r="694">
          <cell r="E694" t="str">
            <v>PSa</v>
          </cell>
          <cell r="F694">
            <v>0</v>
          </cell>
        </row>
        <row r="695">
          <cell r="E695"/>
        </row>
        <row r="696">
          <cell r="E696"/>
        </row>
        <row r="697">
          <cell r="E697"/>
        </row>
        <row r="698">
          <cell r="E698"/>
        </row>
        <row r="699">
          <cell r="E699"/>
        </row>
        <row r="700">
          <cell r="E700"/>
        </row>
        <row r="701">
          <cell r="E701"/>
        </row>
        <row r="702">
          <cell r="E702"/>
        </row>
        <row r="703">
          <cell r="E703"/>
        </row>
        <row r="704">
          <cell r="E704"/>
        </row>
        <row r="705">
          <cell r="E705"/>
        </row>
        <row r="706">
          <cell r="E706"/>
        </row>
        <row r="707">
          <cell r="E707"/>
        </row>
        <row r="708">
          <cell r="E708"/>
        </row>
        <row r="709">
          <cell r="E709"/>
        </row>
        <row r="710">
          <cell r="E710"/>
        </row>
        <row r="711">
          <cell r="E711"/>
        </row>
        <row r="712">
          <cell r="E712"/>
        </row>
        <row r="713">
          <cell r="E713"/>
        </row>
        <row r="714">
          <cell r="E714"/>
        </row>
        <row r="715">
          <cell r="E715" t="str">
            <v>PSb</v>
          </cell>
          <cell r="F715">
            <v>0</v>
          </cell>
        </row>
        <row r="716">
          <cell r="E716"/>
        </row>
        <row r="717">
          <cell r="E717"/>
        </row>
        <row r="718">
          <cell r="E718"/>
        </row>
        <row r="719">
          <cell r="E719"/>
        </row>
        <row r="720">
          <cell r="E720"/>
        </row>
        <row r="721">
          <cell r="E721"/>
        </row>
        <row r="722">
          <cell r="E722"/>
        </row>
        <row r="723">
          <cell r="E723"/>
        </row>
        <row r="724">
          <cell r="E724"/>
        </row>
        <row r="725">
          <cell r="E725"/>
        </row>
        <row r="726">
          <cell r="E726"/>
        </row>
        <row r="727">
          <cell r="E727"/>
        </row>
        <row r="728">
          <cell r="E728"/>
        </row>
        <row r="729">
          <cell r="E729"/>
        </row>
        <row r="730">
          <cell r="E730"/>
        </row>
        <row r="731">
          <cell r="E731"/>
        </row>
        <row r="732">
          <cell r="E732"/>
        </row>
        <row r="733">
          <cell r="E733"/>
        </row>
        <row r="734">
          <cell r="E734"/>
        </row>
        <row r="735">
          <cell r="E735"/>
        </row>
        <row r="736">
          <cell r="E736" t="str">
            <v>PSc</v>
          </cell>
          <cell r="F736">
            <v>0</v>
          </cell>
        </row>
        <row r="737">
          <cell r="E737"/>
        </row>
        <row r="738">
          <cell r="E738"/>
        </row>
        <row r="739">
          <cell r="E739"/>
        </row>
        <row r="740">
          <cell r="E740"/>
        </row>
        <row r="741">
          <cell r="E741"/>
        </row>
        <row r="742">
          <cell r="E742"/>
        </row>
        <row r="743">
          <cell r="E743"/>
        </row>
        <row r="744">
          <cell r="E744"/>
        </row>
        <row r="745">
          <cell r="E745"/>
        </row>
        <row r="746">
          <cell r="E746"/>
        </row>
        <row r="747">
          <cell r="E747"/>
        </row>
        <row r="748">
          <cell r="E748"/>
        </row>
        <row r="749">
          <cell r="E749"/>
        </row>
        <row r="750">
          <cell r="E750"/>
        </row>
        <row r="751">
          <cell r="E751"/>
        </row>
        <row r="752">
          <cell r="E752"/>
        </row>
        <row r="753">
          <cell r="E753"/>
        </row>
        <row r="754">
          <cell r="E754"/>
        </row>
        <row r="755">
          <cell r="E755"/>
        </row>
        <row r="756">
          <cell r="E756"/>
        </row>
        <row r="757">
          <cell r="E757" t="str">
            <v>PSd</v>
          </cell>
          <cell r="F757">
            <v>0</v>
          </cell>
        </row>
        <row r="758">
          <cell r="E758"/>
        </row>
        <row r="759">
          <cell r="E759"/>
        </row>
        <row r="760">
          <cell r="E760"/>
        </row>
        <row r="761">
          <cell r="E761"/>
        </row>
        <row r="762">
          <cell r="E762"/>
        </row>
        <row r="763">
          <cell r="E763"/>
        </row>
        <row r="764">
          <cell r="E764"/>
        </row>
        <row r="765">
          <cell r="E765"/>
        </row>
        <row r="766">
          <cell r="E766"/>
        </row>
        <row r="767">
          <cell r="E767"/>
        </row>
        <row r="768">
          <cell r="E768"/>
        </row>
        <row r="769">
          <cell r="E769"/>
        </row>
        <row r="770">
          <cell r="E770"/>
        </row>
        <row r="771">
          <cell r="E771"/>
        </row>
        <row r="772">
          <cell r="E772"/>
        </row>
        <row r="773">
          <cell r="E773"/>
        </row>
        <row r="774">
          <cell r="E774"/>
        </row>
        <row r="775">
          <cell r="E775"/>
        </row>
        <row r="776">
          <cell r="E776"/>
        </row>
        <row r="777">
          <cell r="E777"/>
        </row>
        <row r="778">
          <cell r="E778" t="str">
            <v>PSe</v>
          </cell>
          <cell r="F778">
            <v>0</v>
          </cell>
        </row>
        <row r="779">
          <cell r="E779"/>
        </row>
        <row r="780">
          <cell r="E780"/>
        </row>
        <row r="781">
          <cell r="E781"/>
        </row>
        <row r="782">
          <cell r="E782"/>
        </row>
        <row r="783">
          <cell r="E783"/>
        </row>
        <row r="784">
          <cell r="E784"/>
        </row>
        <row r="785">
          <cell r="E785"/>
        </row>
        <row r="786">
          <cell r="E786"/>
        </row>
        <row r="787">
          <cell r="E787"/>
        </row>
        <row r="788">
          <cell r="E788"/>
        </row>
        <row r="789">
          <cell r="E789"/>
        </row>
        <row r="790">
          <cell r="E790"/>
        </row>
        <row r="791">
          <cell r="E791"/>
        </row>
        <row r="792">
          <cell r="E792"/>
        </row>
        <row r="793">
          <cell r="E793"/>
        </row>
        <row r="794">
          <cell r="E794"/>
        </row>
        <row r="795">
          <cell r="E795"/>
        </row>
        <row r="796">
          <cell r="E796"/>
        </row>
        <row r="797">
          <cell r="E797"/>
        </row>
        <row r="798">
          <cell r="E798"/>
        </row>
        <row r="799">
          <cell r="E799" t="str">
            <v>PBa</v>
          </cell>
          <cell r="F799">
            <v>0</v>
          </cell>
        </row>
        <row r="800">
          <cell r="E800"/>
        </row>
        <row r="801">
          <cell r="E801"/>
        </row>
        <row r="802">
          <cell r="E802"/>
        </row>
        <row r="803">
          <cell r="E803"/>
        </row>
        <row r="804">
          <cell r="E804"/>
        </row>
        <row r="805">
          <cell r="E805"/>
        </row>
        <row r="806">
          <cell r="E806"/>
        </row>
        <row r="807">
          <cell r="E807"/>
        </row>
        <row r="808">
          <cell r="E808"/>
        </row>
        <row r="809">
          <cell r="E809"/>
        </row>
        <row r="810">
          <cell r="E810"/>
        </row>
        <row r="811">
          <cell r="E811"/>
        </row>
        <row r="812">
          <cell r="E812"/>
        </row>
        <row r="813">
          <cell r="E813"/>
        </row>
        <row r="814">
          <cell r="E814"/>
        </row>
        <row r="815">
          <cell r="E815"/>
        </row>
        <row r="816">
          <cell r="E816"/>
        </row>
        <row r="817">
          <cell r="E817"/>
        </row>
        <row r="818">
          <cell r="E818"/>
        </row>
        <row r="819">
          <cell r="E819"/>
        </row>
        <row r="820">
          <cell r="E820" t="str">
            <v>PBb</v>
          </cell>
          <cell r="F820">
            <v>0</v>
          </cell>
        </row>
        <row r="821">
          <cell r="E821"/>
        </row>
        <row r="822">
          <cell r="E822"/>
        </row>
        <row r="823">
          <cell r="E823"/>
        </row>
        <row r="824">
          <cell r="E824"/>
        </row>
        <row r="825">
          <cell r="E825"/>
        </row>
        <row r="826">
          <cell r="E826"/>
        </row>
        <row r="827">
          <cell r="E827"/>
        </row>
        <row r="828">
          <cell r="E828"/>
        </row>
        <row r="829">
          <cell r="E829"/>
        </row>
        <row r="830">
          <cell r="E830"/>
        </row>
        <row r="831">
          <cell r="E831"/>
        </row>
        <row r="832">
          <cell r="E832"/>
        </row>
        <row r="833">
          <cell r="E833"/>
        </row>
        <row r="834">
          <cell r="E834"/>
        </row>
        <row r="835">
          <cell r="E835"/>
        </row>
        <row r="836">
          <cell r="E836"/>
        </row>
        <row r="837">
          <cell r="E837"/>
        </row>
        <row r="838">
          <cell r="E838"/>
        </row>
        <row r="839">
          <cell r="E839"/>
        </row>
        <row r="840">
          <cell r="E840"/>
        </row>
        <row r="841">
          <cell r="E841" t="str">
            <v>PBc</v>
          </cell>
          <cell r="F841">
            <v>0</v>
          </cell>
        </row>
        <row r="842">
          <cell r="E842"/>
        </row>
        <row r="843">
          <cell r="E843"/>
        </row>
        <row r="844">
          <cell r="E844"/>
        </row>
        <row r="845">
          <cell r="E845"/>
        </row>
        <row r="846">
          <cell r="E846"/>
        </row>
        <row r="847">
          <cell r="E847"/>
        </row>
        <row r="848">
          <cell r="E848"/>
        </row>
        <row r="849">
          <cell r="E849"/>
        </row>
        <row r="850">
          <cell r="E850"/>
        </row>
        <row r="851">
          <cell r="E851"/>
        </row>
        <row r="852">
          <cell r="E852"/>
        </row>
        <row r="853">
          <cell r="E853"/>
        </row>
        <row r="854">
          <cell r="E854"/>
        </row>
        <row r="855">
          <cell r="E855"/>
        </row>
        <row r="856">
          <cell r="E856"/>
        </row>
        <row r="857">
          <cell r="E857"/>
        </row>
        <row r="858">
          <cell r="E858"/>
        </row>
        <row r="859">
          <cell r="E859"/>
        </row>
        <row r="860">
          <cell r="E860"/>
        </row>
        <row r="861">
          <cell r="E861"/>
        </row>
        <row r="862">
          <cell r="E862" t="str">
            <v>PBd</v>
          </cell>
          <cell r="F862">
            <v>0</v>
          </cell>
        </row>
        <row r="863">
          <cell r="E863"/>
        </row>
        <row r="864">
          <cell r="E864"/>
        </row>
        <row r="865">
          <cell r="E865"/>
        </row>
        <row r="866">
          <cell r="E866"/>
        </row>
        <row r="867">
          <cell r="E867"/>
        </row>
        <row r="868">
          <cell r="E868"/>
        </row>
        <row r="869">
          <cell r="E869"/>
        </row>
        <row r="870">
          <cell r="E870"/>
        </row>
        <row r="871">
          <cell r="E871"/>
        </row>
        <row r="872">
          <cell r="E872"/>
        </row>
        <row r="873">
          <cell r="E873"/>
        </row>
        <row r="874">
          <cell r="E874"/>
        </row>
        <row r="875">
          <cell r="E875"/>
        </row>
        <row r="876">
          <cell r="E876"/>
        </row>
        <row r="877">
          <cell r="E877"/>
        </row>
        <row r="878">
          <cell r="E878"/>
        </row>
        <row r="879">
          <cell r="E879"/>
        </row>
        <row r="880">
          <cell r="E880"/>
        </row>
        <row r="881">
          <cell r="E881"/>
        </row>
        <row r="882">
          <cell r="E882"/>
        </row>
        <row r="883">
          <cell r="E883" t="str">
            <v>PBe</v>
          </cell>
          <cell r="F883">
            <v>0</v>
          </cell>
        </row>
        <row r="884">
          <cell r="E884"/>
        </row>
        <row r="885">
          <cell r="E885"/>
        </row>
        <row r="886">
          <cell r="E886"/>
        </row>
        <row r="887">
          <cell r="E887"/>
        </row>
        <row r="888">
          <cell r="E888"/>
        </row>
        <row r="889">
          <cell r="E889"/>
        </row>
        <row r="890">
          <cell r="E890"/>
        </row>
        <row r="891">
          <cell r="E891"/>
        </row>
        <row r="892">
          <cell r="E892"/>
        </row>
        <row r="893">
          <cell r="E893"/>
        </row>
        <row r="894">
          <cell r="E894"/>
        </row>
        <row r="895">
          <cell r="E895"/>
        </row>
        <row r="896">
          <cell r="E896"/>
        </row>
        <row r="897">
          <cell r="E897"/>
        </row>
        <row r="898">
          <cell r="E898"/>
        </row>
        <row r="899">
          <cell r="E899"/>
        </row>
        <row r="900">
          <cell r="E900"/>
        </row>
        <row r="901">
          <cell r="E901"/>
        </row>
        <row r="902">
          <cell r="E902"/>
        </row>
        <row r="903">
          <cell r="E903"/>
        </row>
        <row r="904">
          <cell r="E904" t="str">
            <v>PGa</v>
          </cell>
          <cell r="F904">
            <v>0</v>
          </cell>
        </row>
        <row r="905">
          <cell r="E905"/>
        </row>
        <row r="906">
          <cell r="E906"/>
        </row>
        <row r="907">
          <cell r="E907"/>
        </row>
        <row r="908">
          <cell r="E908"/>
        </row>
        <row r="909">
          <cell r="E909"/>
        </row>
        <row r="910">
          <cell r="E910"/>
        </row>
        <row r="911">
          <cell r="E911"/>
        </row>
        <row r="912">
          <cell r="E912"/>
        </row>
        <row r="913">
          <cell r="E913"/>
        </row>
        <row r="914">
          <cell r="E914"/>
        </row>
        <row r="915">
          <cell r="E915"/>
        </row>
        <row r="916">
          <cell r="E916"/>
        </row>
        <row r="917">
          <cell r="E917"/>
        </row>
        <row r="918">
          <cell r="E918"/>
        </row>
        <row r="919">
          <cell r="E919"/>
        </row>
        <row r="920">
          <cell r="E920"/>
        </row>
        <row r="921">
          <cell r="E921"/>
        </row>
        <row r="922">
          <cell r="E922"/>
        </row>
        <row r="923">
          <cell r="E923"/>
        </row>
        <row r="924">
          <cell r="E924"/>
        </row>
        <row r="925">
          <cell r="E925" t="str">
            <v>PGb</v>
          </cell>
          <cell r="F925">
            <v>0</v>
          </cell>
        </row>
        <row r="926">
          <cell r="E926"/>
        </row>
        <row r="927">
          <cell r="E927"/>
        </row>
        <row r="928">
          <cell r="E928"/>
        </row>
        <row r="929">
          <cell r="E929"/>
        </row>
        <row r="930">
          <cell r="E930"/>
        </row>
        <row r="931">
          <cell r="E931"/>
        </row>
        <row r="932">
          <cell r="E932"/>
        </row>
        <row r="933">
          <cell r="E933"/>
        </row>
        <row r="934">
          <cell r="E934"/>
        </row>
        <row r="935">
          <cell r="E935"/>
        </row>
        <row r="936">
          <cell r="E936"/>
        </row>
        <row r="937">
          <cell r="E937"/>
        </row>
        <row r="938">
          <cell r="E938"/>
        </row>
        <row r="939">
          <cell r="E939"/>
        </row>
        <row r="940">
          <cell r="E940"/>
        </row>
        <row r="941">
          <cell r="E941"/>
        </row>
        <row r="942">
          <cell r="E942"/>
        </row>
        <row r="943">
          <cell r="E943"/>
        </row>
        <row r="944">
          <cell r="E944"/>
        </row>
        <row r="945">
          <cell r="E945"/>
        </row>
        <row r="946">
          <cell r="E946" t="str">
            <v>PGc</v>
          </cell>
          <cell r="F946">
            <v>0</v>
          </cell>
        </row>
        <row r="947">
          <cell r="E947"/>
        </row>
        <row r="948">
          <cell r="E948"/>
        </row>
        <row r="949">
          <cell r="E949"/>
        </row>
        <row r="950">
          <cell r="E950"/>
        </row>
        <row r="951">
          <cell r="E951"/>
        </row>
        <row r="952">
          <cell r="E952"/>
        </row>
        <row r="953">
          <cell r="E953"/>
        </row>
        <row r="954">
          <cell r="E954"/>
        </row>
        <row r="955">
          <cell r="E955"/>
        </row>
        <row r="956">
          <cell r="E956"/>
        </row>
        <row r="957">
          <cell r="E957"/>
        </row>
        <row r="958">
          <cell r="E958"/>
        </row>
        <row r="959">
          <cell r="E959"/>
        </row>
        <row r="960">
          <cell r="E960"/>
        </row>
        <row r="961">
          <cell r="E961"/>
        </row>
        <row r="962">
          <cell r="E962"/>
        </row>
        <row r="963">
          <cell r="E963"/>
        </row>
        <row r="964">
          <cell r="E964"/>
        </row>
        <row r="965">
          <cell r="E965"/>
        </row>
        <row r="966">
          <cell r="E966"/>
        </row>
        <row r="967">
          <cell r="E967" t="str">
            <v>PGd</v>
          </cell>
          <cell r="F967">
            <v>0</v>
          </cell>
        </row>
        <row r="968">
          <cell r="E968"/>
        </row>
        <row r="969">
          <cell r="E969"/>
        </row>
        <row r="970">
          <cell r="E970"/>
        </row>
        <row r="971">
          <cell r="E971"/>
        </row>
        <row r="972">
          <cell r="E972"/>
        </row>
        <row r="973">
          <cell r="E973"/>
        </row>
        <row r="974">
          <cell r="E974"/>
        </row>
        <row r="975">
          <cell r="E975"/>
        </row>
        <row r="976">
          <cell r="E976"/>
        </row>
        <row r="977">
          <cell r="E977"/>
        </row>
        <row r="978">
          <cell r="E978"/>
        </row>
        <row r="979">
          <cell r="E979"/>
        </row>
        <row r="980">
          <cell r="E980"/>
        </row>
        <row r="981">
          <cell r="E981"/>
        </row>
        <row r="982">
          <cell r="E982"/>
        </row>
        <row r="983">
          <cell r="E983"/>
        </row>
        <row r="984">
          <cell r="E984"/>
        </row>
        <row r="985">
          <cell r="E985"/>
        </row>
        <row r="986">
          <cell r="E986"/>
        </row>
        <row r="987">
          <cell r="E987"/>
        </row>
        <row r="988">
          <cell r="E988" t="str">
            <v>PGe</v>
          </cell>
          <cell r="F988">
            <v>0</v>
          </cell>
        </row>
        <row r="989">
          <cell r="E989"/>
        </row>
        <row r="990">
          <cell r="E990"/>
        </row>
        <row r="991">
          <cell r="E991"/>
        </row>
        <row r="992">
          <cell r="E992"/>
        </row>
        <row r="993">
          <cell r="E993"/>
        </row>
        <row r="994">
          <cell r="E994"/>
        </row>
        <row r="995">
          <cell r="E995"/>
        </row>
        <row r="996">
          <cell r="E996"/>
        </row>
        <row r="997">
          <cell r="E997"/>
        </row>
        <row r="998">
          <cell r="E998"/>
        </row>
        <row r="999">
          <cell r="E999"/>
        </row>
        <row r="1000">
          <cell r="E1000"/>
        </row>
        <row r="1001">
          <cell r="E1001"/>
        </row>
        <row r="1002">
          <cell r="E1002"/>
        </row>
        <row r="1003">
          <cell r="E1003"/>
        </row>
        <row r="1004">
          <cell r="E1004"/>
        </row>
        <row r="1005">
          <cell r="E1005"/>
        </row>
        <row r="1006">
          <cell r="E1006"/>
        </row>
        <row r="1007">
          <cell r="E1007"/>
        </row>
        <row r="1008">
          <cell r="E1008"/>
        </row>
      </sheetData>
      <sheetData sheetId="2"/>
      <sheetData sheetId="3"/>
      <sheetData sheetId="4">
        <row r="1">
          <cell r="A1" t="str">
            <v xml:space="preserve">
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 Level Overview"/>
      <sheetName val="Measure You with Holy Spirit"/>
      <sheetName val="Build_Pages"/>
      <sheetName val="Create Image Parameters"/>
      <sheetName val="Image for Youtube Thumb Nail"/>
      <sheetName val="Introduction Messages"/>
      <sheetName val="Audio Lessons (Measure Sp Audi)"/>
      <sheetName val="Sheet4"/>
      <sheetName val="Parameters"/>
      <sheetName val="Audio Lessons (Measure Your Sp)"/>
      <sheetName val="Audio Lessons (Measure Your Ear"/>
      <sheetName val="The Handbook"/>
      <sheetName val="How to do this"/>
      <sheetName val="Songs and Lyrics"/>
      <sheetName val="Audio Files - Walking by Faith"/>
      <sheetName val="Audio Lessons (Measure Your Emo"/>
      <sheetName val="Sheet2"/>
      <sheetName val="Audio Lessons (General)"/>
      <sheetName val="Sheet3"/>
      <sheetName val="OKJV1611_No_Italics"/>
      <sheetName val="MP3 Metadata"/>
      <sheetName val="Sheet1"/>
      <sheetName val="OKJV Zips"/>
      <sheetName val="F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 xml:space="preserve">
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gh Level Overview"/>
      <sheetName val="Measure You with Holy Spirit"/>
      <sheetName val="Create Image Parameters"/>
      <sheetName val="Image for Youtube Thumb Nail"/>
      <sheetName val="Introduction Messages"/>
      <sheetName val="Audio Files - Walking by Faith"/>
      <sheetName val="Audio Lessons (A Life is Worth)"/>
      <sheetName val="Audio Lessons (Measure Your Ear"/>
      <sheetName val="Audio Lessons (Measure Your Emo"/>
      <sheetName val="Audio Lessons (Measure Sp Audi)"/>
      <sheetName val="Create Intro Messages"/>
      <sheetName val="Sheet5"/>
      <sheetName val="Parameters"/>
      <sheetName val="Audio Lessons (Measure Your Sp)"/>
      <sheetName val="Build_Pages (Old)"/>
      <sheetName val="Build_Pages(MDT)"/>
      <sheetName val="Code"/>
      <sheetName val="Build_Pages(CP)"/>
      <sheetName val="The Handbook"/>
      <sheetName val="How to do this"/>
      <sheetName val="Songs and Lyrics"/>
      <sheetName val="Sheet2"/>
      <sheetName val="Audio Lessons (General)"/>
      <sheetName val="Sheet3"/>
      <sheetName val="OKJV1611_No_Italics"/>
      <sheetName val="MP3 Metadata"/>
      <sheetName val="Work with Jesus and Data"/>
      <sheetName val="OKJV Zips"/>
      <sheetName val="Files"/>
    </sheetNames>
    <definedNames>
      <definedName name="Build_Single_Lin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ristianparties.co.za/gallery/SBa-T011_Titus__2_15.mp3" TargetMode="External"/><Relationship Id="rId299" Type="http://schemas.openxmlformats.org/officeDocument/2006/relationships/hyperlink" Target="https://christianparties.co.za/gallery/Ese-T010_2Co_12_14-15.mp3" TargetMode="External"/><Relationship Id="rId671" Type="http://schemas.openxmlformats.org/officeDocument/2006/relationships/hyperlink" Target="https://christianparties.co.za/gallery/Pge-T016_Act_8_26-40.mp3" TargetMode="External"/><Relationship Id="rId21" Type="http://schemas.openxmlformats.org/officeDocument/2006/relationships/hyperlink" Target="https://christianparties.co.za/gallery/_SSb-T004-1Ki8_22-61.mp3" TargetMode="External"/><Relationship Id="rId63" Type="http://schemas.openxmlformats.org/officeDocument/2006/relationships/hyperlink" Target="https://christianparties.co.za/gallery/SSc-T005_Isa_46_8.mp3" TargetMode="External"/><Relationship Id="rId159" Type="http://schemas.openxmlformats.org/officeDocument/2006/relationships/hyperlink" Target="https://christianparties.co.za/gallery/SBe-T005_Exo_19___5.mp3" TargetMode="External"/><Relationship Id="rId324" Type="http://schemas.openxmlformats.org/officeDocument/2006/relationships/hyperlink" Target="https://christianparties.co.za/gallery/Ebb-T006_2_Sa_11_1-12_14.mp3" TargetMode="External"/><Relationship Id="rId366" Type="http://schemas.openxmlformats.org/officeDocument/2006/relationships/hyperlink" Target="https://christianparties.co.za/gallery/Ebe-T010_Mat_9_20-22.mp3" TargetMode="External"/><Relationship Id="rId531" Type="http://schemas.openxmlformats.org/officeDocument/2006/relationships/hyperlink" Target="https://christianparties.co.za/gallery/Pba-T004_Gen_9__18-27.mp3" TargetMode="External"/><Relationship Id="rId573" Type="http://schemas.openxmlformats.org/officeDocument/2006/relationships/hyperlink" Target="https://christianparties.co.za/gallery/Pbc-T005_Gen_21_8-21.mp3" TargetMode="External"/><Relationship Id="rId629" Type="http://schemas.openxmlformats.org/officeDocument/2006/relationships/hyperlink" Target="https://christianparties.co.za/gallery/Pgc-T004_Num_15_22-31.mp3" TargetMode="External"/><Relationship Id="rId170" Type="http://schemas.openxmlformats.org/officeDocument/2006/relationships/hyperlink" Target="https://christianparties.co.za/gallery/SGa-T004_Job___16_21.mp3" TargetMode="External"/><Relationship Id="rId226" Type="http://schemas.openxmlformats.org/officeDocument/2006/relationships/hyperlink" Target="https://christianparties.co.za/gallery/SGe-T011_Luk____6__12_-_49.mp3" TargetMode="External"/><Relationship Id="rId433" Type="http://schemas.openxmlformats.org/officeDocument/2006/relationships/hyperlink" Target="https://christianparties.co.za/gallery/PSa-T008_Gen_38__6-27.mp3" TargetMode="External"/><Relationship Id="rId268" Type="http://schemas.openxmlformats.org/officeDocument/2006/relationships/hyperlink" Target="https://christianparties.co.za/gallery/ESc-T010_Psa_102_1-7.mp3" TargetMode="External"/><Relationship Id="rId475" Type="http://schemas.openxmlformats.org/officeDocument/2006/relationships/hyperlink" Target="https://christianparties.co.za/gallery/PSc-T017_2Co_5__1-10.mp3" TargetMode="External"/><Relationship Id="rId640" Type="http://schemas.openxmlformats.org/officeDocument/2006/relationships/hyperlink" Target="https://christianparties.co.za/gallery/Pgc-T015_Eph_3_14-21.mp3" TargetMode="External"/><Relationship Id="rId32" Type="http://schemas.openxmlformats.org/officeDocument/2006/relationships/hyperlink" Target="https://christianparties.co.za/gallery/_SSb-T015--Job_6_8-15.mp3" TargetMode="External"/><Relationship Id="rId74" Type="http://schemas.openxmlformats.org/officeDocument/2006/relationships/hyperlink" Target="https://christianparties.co.za/gallery/SSd-T004_Mat_3_11.mp3" TargetMode="External"/><Relationship Id="rId128" Type="http://schemas.openxmlformats.org/officeDocument/2006/relationships/hyperlink" Target="https://christianparties.co.za/gallery/SBb-T010_Act___1_14.mp3" TargetMode="External"/><Relationship Id="rId335" Type="http://schemas.openxmlformats.org/officeDocument/2006/relationships/hyperlink" Target="https://christianparties.co.za/gallery/Ebc-T005_Joh_8_31-36.mp3" TargetMode="External"/><Relationship Id="rId377" Type="http://schemas.openxmlformats.org/officeDocument/2006/relationships/hyperlink" Target="https://christianparties.co.za/gallery/EGa-T009_Dan_2_9-19.mp3" TargetMode="External"/><Relationship Id="rId500" Type="http://schemas.openxmlformats.org/officeDocument/2006/relationships/hyperlink" Target="https://christianparties.co.za/gallery/Pba-T001_Gen_1__26-31.mp3" TargetMode="External"/><Relationship Id="rId542" Type="http://schemas.openxmlformats.org/officeDocument/2006/relationships/hyperlink" Target="https://christianparties.co.za/gallery/Pba-T015_Luke_12__22-34.mp3" TargetMode="External"/><Relationship Id="rId584" Type="http://schemas.openxmlformats.org/officeDocument/2006/relationships/hyperlink" Target="https://christianparties.co.za/gallery/Pbd-T003_1_Co_2_6-16.mp3" TargetMode="External"/><Relationship Id="rId5" Type="http://schemas.openxmlformats.org/officeDocument/2006/relationships/hyperlink" Target="https://christianparties.co.za/gallery/_SSa-T006-Mat25_1-46.mp3" TargetMode="External"/><Relationship Id="rId181" Type="http://schemas.openxmlformats.org/officeDocument/2006/relationships/hyperlink" Target="https://christianparties.co.za/gallery/SGb-T003_Psa_____7___9.mp3" TargetMode="External"/><Relationship Id="rId237" Type="http://schemas.openxmlformats.org/officeDocument/2006/relationships/hyperlink" Target="https://christianparties.co.za/gallery/ESa-T010_2Ti_1_3-8.mp3" TargetMode="External"/><Relationship Id="rId402" Type="http://schemas.openxmlformats.org/officeDocument/2006/relationships/hyperlink" Target="https://christianparties.co.za/gallery/EGc-T009_Phi_4_13.mp3" TargetMode="External"/><Relationship Id="rId279" Type="http://schemas.openxmlformats.org/officeDocument/2006/relationships/hyperlink" Target="https://christianparties.co.za/gallery/Esd-T002_Gen_29_1-30_.mp3" TargetMode="External"/><Relationship Id="rId444" Type="http://schemas.openxmlformats.org/officeDocument/2006/relationships/hyperlink" Target="https://christianparties.co.za/gallery/PSa-T019_Joh_18__33-37.mp3" TargetMode="External"/><Relationship Id="rId486" Type="http://schemas.openxmlformats.org/officeDocument/2006/relationships/hyperlink" Target="https://christianparties.co.za/gallery/Psd-T008_Exo_14__1-31__15__1-21.mp3" TargetMode="External"/><Relationship Id="rId651" Type="http://schemas.openxmlformats.org/officeDocument/2006/relationships/hyperlink" Target="https://christianparties.co.za/gallery/Pgd-T007_Jos_9_1-27.mp3" TargetMode="External"/><Relationship Id="rId43" Type="http://schemas.openxmlformats.org/officeDocument/2006/relationships/hyperlink" Target="https://christianparties.co.za/gallery/_SSb-T026-Hos_14__2___8.mp3" TargetMode="External"/><Relationship Id="rId139" Type="http://schemas.openxmlformats.org/officeDocument/2006/relationships/hyperlink" Target="https://christianparties.co.za/gallery/SBc-T009_Luk_24_25_-_27.mp3" TargetMode="External"/><Relationship Id="rId290" Type="http://schemas.openxmlformats.org/officeDocument/2006/relationships/hyperlink" Target="https://christianparties.co.za/gallery/Ese-T001_Gen_1_1-31.mp3" TargetMode="External"/><Relationship Id="rId304" Type="http://schemas.openxmlformats.org/officeDocument/2006/relationships/hyperlink" Target="https://christianparties.co.za/gallery/Eba-T003_Luk_3_7-16.mp3" TargetMode="External"/><Relationship Id="rId346" Type="http://schemas.openxmlformats.org/officeDocument/2006/relationships/hyperlink" Target="https://christianparties.co.za/gallery/Ebd-T002_Mat_18_18-20.mp3" TargetMode="External"/><Relationship Id="rId388" Type="http://schemas.openxmlformats.org/officeDocument/2006/relationships/hyperlink" Target="https://christianparties.co.za/gallery/EGb-T005_Gen_2_1-15.mp3" TargetMode="External"/><Relationship Id="rId511" Type="http://schemas.openxmlformats.org/officeDocument/2006/relationships/hyperlink" Target="https://christianparties.co.za/gallery/Pse-T003_Luk_15__11-32.mp3" TargetMode="External"/><Relationship Id="rId553" Type="http://schemas.openxmlformats.org/officeDocument/2006/relationships/hyperlink" Target="https://christianparties.co.za/gallery/Pbb-T007_2Ki_1__1-18.mp3" TargetMode="External"/><Relationship Id="rId609" Type="http://schemas.openxmlformats.org/officeDocument/2006/relationships/hyperlink" Target="https://christianparties.co.za/gallery/Pga-T006_Pro_6_1-8.mp3" TargetMode="External"/><Relationship Id="rId85" Type="http://schemas.openxmlformats.org/officeDocument/2006/relationships/hyperlink" Target="https://christianparties.co.za/gallery/SSd-T015_Act_1_8.mp3" TargetMode="External"/><Relationship Id="rId150" Type="http://schemas.openxmlformats.org/officeDocument/2006/relationships/hyperlink" Target="https://christianparties.co.za/gallery/SBd-T008_Pro____1__20_-_33.mp3" TargetMode="External"/><Relationship Id="rId192" Type="http://schemas.openxmlformats.org/officeDocument/2006/relationships/hyperlink" Target="https://christianparties.co.za/gallery/SGc-T002_Eze___28_11_-_19.mp3" TargetMode="External"/><Relationship Id="rId206" Type="http://schemas.openxmlformats.org/officeDocument/2006/relationships/hyperlink" Target="https://christianparties.co.za/gallery/SGd-T003_Gen___5_22_-_24.mp3" TargetMode="External"/><Relationship Id="rId413" Type="http://schemas.openxmlformats.org/officeDocument/2006/relationships/hyperlink" Target="https://christianparties.co.za/gallery/EGd-T010_Jam_1_19-20.mp3" TargetMode="External"/><Relationship Id="rId595" Type="http://schemas.openxmlformats.org/officeDocument/2006/relationships/hyperlink" Target="https://christianparties.co.za/gallery/Pbe-T003_2Sa_9_1-13.mp3" TargetMode="External"/><Relationship Id="rId248" Type="http://schemas.openxmlformats.org/officeDocument/2006/relationships/hyperlink" Target="https://christianparties.co.za/gallery/ESb-T006_Rom_7_14-24.mp3" TargetMode="External"/><Relationship Id="rId455" Type="http://schemas.openxmlformats.org/officeDocument/2006/relationships/hyperlink" Target="https://christianparties.co.za/gallery/PSb-T011_Joh_10__1-19.mp3" TargetMode="External"/><Relationship Id="rId497" Type="http://schemas.openxmlformats.org/officeDocument/2006/relationships/hyperlink" Target="https://christianparties.co.za/gallery/Psd-T019_Gen_1__29-30.mp3" TargetMode="External"/><Relationship Id="rId620" Type="http://schemas.openxmlformats.org/officeDocument/2006/relationships/hyperlink" Target="https://christianparties.co.za/gallery/Pgb-T006_Pro_8_11-36.mp3" TargetMode="External"/><Relationship Id="rId662" Type="http://schemas.openxmlformats.org/officeDocument/2006/relationships/hyperlink" Target="https://christianparties.co.za/gallery/Pge-T007_Luk_24_1-12.mp3" TargetMode="External"/><Relationship Id="rId12" Type="http://schemas.openxmlformats.org/officeDocument/2006/relationships/hyperlink" Target="https://christianparties.co.za/gallery/_SSa-T013-Joh6_53-69.mp3" TargetMode="External"/><Relationship Id="rId108" Type="http://schemas.openxmlformats.org/officeDocument/2006/relationships/hyperlink" Target="https://christianparties.co.za/gallery/SBa-T002_Deut___1_38.mp3" TargetMode="External"/><Relationship Id="rId315" Type="http://schemas.openxmlformats.org/officeDocument/2006/relationships/hyperlink" Target="https://christianparties.co.za/gallery/Eba-T014_Tit_1_10-16.mp3" TargetMode="External"/><Relationship Id="rId357" Type="http://schemas.openxmlformats.org/officeDocument/2006/relationships/hyperlink" Target="https://christianparties.co.za/gallery/Ebe-T001_Mal_3_6-12.mp3" TargetMode="External"/><Relationship Id="rId522" Type="http://schemas.openxmlformats.org/officeDocument/2006/relationships/hyperlink" Target="https://christianparties.co.za/gallery/Pse-T014_Job_5__7-22.mp3" TargetMode="External"/><Relationship Id="rId54" Type="http://schemas.openxmlformats.org/officeDocument/2006/relationships/hyperlink" Target="https://christianparties.co.za/gallery/_SSb-T037-Eph_6_10-19.mp3" TargetMode="External"/><Relationship Id="rId96" Type="http://schemas.openxmlformats.org/officeDocument/2006/relationships/hyperlink" Target="https://christianparties.co.za/gallery/SSe-T002_Mat_6_14___15.mp3" TargetMode="External"/><Relationship Id="rId161" Type="http://schemas.openxmlformats.org/officeDocument/2006/relationships/hyperlink" Target="https://christianparties.co.za/gallery/SBe-T007_Lev__20___6.mp3" TargetMode="External"/><Relationship Id="rId217" Type="http://schemas.openxmlformats.org/officeDocument/2006/relationships/hyperlink" Target="https://christianparties.co.za/gallery/SGe-T002_Mat__25___1_-_46.mp3" TargetMode="External"/><Relationship Id="rId399" Type="http://schemas.openxmlformats.org/officeDocument/2006/relationships/hyperlink" Target="https://christianparties.co.za/gallery/EGc-T006_Eze_12_13-14.mp3" TargetMode="External"/><Relationship Id="rId564" Type="http://schemas.openxmlformats.org/officeDocument/2006/relationships/hyperlink" Target="https://christianparties.co.za/gallery/Pbb-T018_1Co_11__17-34.mp3" TargetMode="External"/><Relationship Id="rId259" Type="http://schemas.openxmlformats.org/officeDocument/2006/relationships/hyperlink" Target="https://christianparties.co.za/gallery/ESc-T001_Gen_2__18-24.mp3" TargetMode="External"/><Relationship Id="rId424" Type="http://schemas.openxmlformats.org/officeDocument/2006/relationships/hyperlink" Target="https://christianparties.co.za/gallery/EGe-T009_Joh_4_5-42.mp3" TargetMode="External"/><Relationship Id="rId466" Type="http://schemas.openxmlformats.org/officeDocument/2006/relationships/hyperlink" Target="https://christianparties.co.za/gallery/PSc-T008_Exo12__1-13.mp3" TargetMode="External"/><Relationship Id="rId631" Type="http://schemas.openxmlformats.org/officeDocument/2006/relationships/hyperlink" Target="https://christianparties.co.za/gallery/Pgc-T006_1Sa_2_1-11.mp3" TargetMode="External"/><Relationship Id="rId673" Type="http://schemas.openxmlformats.org/officeDocument/2006/relationships/hyperlink" Target="https://christianparties.co.za/gallery/Pge-T018_Eph_5_1-33.mp3" TargetMode="External"/><Relationship Id="rId23" Type="http://schemas.openxmlformats.org/officeDocument/2006/relationships/hyperlink" Target="https://christianparties.co.za/gallery/_SSb-T006-2Ki6_15-23.mp3" TargetMode="External"/><Relationship Id="rId119" Type="http://schemas.openxmlformats.org/officeDocument/2006/relationships/hyperlink" Target="https://christianparties.co.za/gallery/SBb-T010_Act___1_14.mp3" TargetMode="External"/><Relationship Id="rId270" Type="http://schemas.openxmlformats.org/officeDocument/2006/relationships/hyperlink" Target="https://christianparties.co.za/gallery/ESc-T012_Lam_4_8-12.mp3" TargetMode="External"/><Relationship Id="rId326" Type="http://schemas.openxmlformats.org/officeDocument/2006/relationships/hyperlink" Target="https://christianparties.co.za/gallery/Ebb-T008_Luk_22_31-34__54-62__Joh_21_15-19.mp3" TargetMode="External"/><Relationship Id="rId533" Type="http://schemas.openxmlformats.org/officeDocument/2006/relationships/hyperlink" Target="https://christianparties.co.za/gallery/Pba-T006_Gen_37__18-36.mp3" TargetMode="External"/><Relationship Id="rId65" Type="http://schemas.openxmlformats.org/officeDocument/2006/relationships/hyperlink" Target="https://christianparties.co.za/gallery/SSc-T007_Mar_6_46.mp3" TargetMode="External"/><Relationship Id="rId130" Type="http://schemas.openxmlformats.org/officeDocument/2006/relationships/hyperlink" Target="https://christianparties.co.za/gallery/SBb-T012_Jam__5_16.mp3" TargetMode="External"/><Relationship Id="rId368" Type="http://schemas.openxmlformats.org/officeDocument/2006/relationships/hyperlink" Target="https://christianparties.co.za/gallery/Ebe-T012_Mal_1_1-14.mp3" TargetMode="External"/><Relationship Id="rId575" Type="http://schemas.openxmlformats.org/officeDocument/2006/relationships/hyperlink" Target="https://christianparties.co.za/gallery/Pbc-T007_Exo_7_1-7.mp3" TargetMode="External"/><Relationship Id="rId172" Type="http://schemas.openxmlformats.org/officeDocument/2006/relationships/hyperlink" Target="https://christianparties.co.za/gallery/SGa-T006_Jam___4____4.mp3" TargetMode="External"/><Relationship Id="rId228" Type="http://schemas.openxmlformats.org/officeDocument/2006/relationships/hyperlink" Target="https://christianparties.co.za/gallery/ESa-T001_2Ki_20_1-5.mp3" TargetMode="External"/><Relationship Id="rId435" Type="http://schemas.openxmlformats.org/officeDocument/2006/relationships/hyperlink" Target="https://christianparties.co.za/gallery/PSa-T010_Exo_2__1-10.mp3" TargetMode="External"/><Relationship Id="rId477" Type="http://schemas.openxmlformats.org/officeDocument/2006/relationships/hyperlink" Target="https://christianparties.co.za/gallery/PSc-T019_Eze_12__1-20.mp3" TargetMode="External"/><Relationship Id="rId600" Type="http://schemas.openxmlformats.org/officeDocument/2006/relationships/hyperlink" Target="https://christianparties.co.za/gallery/Pbe-T008_Mar_2_1-12.mp3" TargetMode="External"/><Relationship Id="rId642" Type="http://schemas.openxmlformats.org/officeDocument/2006/relationships/hyperlink" Target="https://christianparties.co.za/gallery/Pgc-T017_Col_3_18-25.mp3" TargetMode="External"/><Relationship Id="rId281" Type="http://schemas.openxmlformats.org/officeDocument/2006/relationships/hyperlink" Target="https://christianparties.co.za/gallery/Esd-T004_2Sa_11_1-12_25.mp3" TargetMode="External"/><Relationship Id="rId337" Type="http://schemas.openxmlformats.org/officeDocument/2006/relationships/hyperlink" Target="https://christianparties.co.za/gallery/Ebc-T007_1Co_4_3-5.mp3" TargetMode="External"/><Relationship Id="rId502" Type="http://schemas.openxmlformats.org/officeDocument/2006/relationships/hyperlink" Target="https://christianparties.co.za/gallery/Pbc-T001_Acts_16_20-25.mp3" TargetMode="External"/><Relationship Id="rId34" Type="http://schemas.openxmlformats.org/officeDocument/2006/relationships/hyperlink" Target="https://christianparties.co.za/gallery/_SSb-T017-Psa_4_1___6-8.mp3" TargetMode="External"/><Relationship Id="rId76" Type="http://schemas.openxmlformats.org/officeDocument/2006/relationships/hyperlink" Target="https://christianparties.co.za/gallery/SSd-T006_Mar_13_11.mp3" TargetMode="External"/><Relationship Id="rId141" Type="http://schemas.openxmlformats.org/officeDocument/2006/relationships/hyperlink" Target="https://christianparties.co.za/gallery/SBc-T011_Luk_24__45.mp3" TargetMode="External"/><Relationship Id="rId379" Type="http://schemas.openxmlformats.org/officeDocument/2006/relationships/hyperlink" Target="https://christianparties.co.za/gallery/EGa-T011_Joh_8_43-47.mp3" TargetMode="External"/><Relationship Id="rId544" Type="http://schemas.openxmlformats.org/officeDocument/2006/relationships/hyperlink" Target="https://christianparties.co.za/gallery/Pba-T017_Mat_23__1-11.mp3" TargetMode="External"/><Relationship Id="rId586" Type="http://schemas.openxmlformats.org/officeDocument/2006/relationships/hyperlink" Target="https://christianparties.co.za/gallery/Pbd-T005_2Ti_1_7.mp3" TargetMode="External"/><Relationship Id="rId7" Type="http://schemas.openxmlformats.org/officeDocument/2006/relationships/hyperlink" Target="https://christianparties.co.za/gallery/_SSa-T008-Joh3_34-36.mp3" TargetMode="External"/><Relationship Id="rId183" Type="http://schemas.openxmlformats.org/officeDocument/2006/relationships/hyperlink" Target="https://christianparties.co.za/gallery/SGb-T005_Pro____27_20.mp3" TargetMode="External"/><Relationship Id="rId239" Type="http://schemas.openxmlformats.org/officeDocument/2006/relationships/hyperlink" Target="https://christianparties.co.za/gallery/ESa-T012_Rev_7_9-17.mp3" TargetMode="External"/><Relationship Id="rId390" Type="http://schemas.openxmlformats.org/officeDocument/2006/relationships/hyperlink" Target="https://christianparties.co.za/gallery/EGb-T007_Eze_47_6-12.mp3" TargetMode="External"/><Relationship Id="rId404" Type="http://schemas.openxmlformats.org/officeDocument/2006/relationships/hyperlink" Target="https://christianparties.co.za/gallery/EGd-T001_Gen_4_7-11.mp3" TargetMode="External"/><Relationship Id="rId446" Type="http://schemas.openxmlformats.org/officeDocument/2006/relationships/hyperlink" Target="https://christianparties.co.za/gallery/PSb-T002_Gen_9__1-17.mp3" TargetMode="External"/><Relationship Id="rId611" Type="http://schemas.openxmlformats.org/officeDocument/2006/relationships/hyperlink" Target="https://christianparties.co.za/gallery/Pga-T008_Pro_18_12-24.mp3" TargetMode="External"/><Relationship Id="rId653" Type="http://schemas.openxmlformats.org/officeDocument/2006/relationships/hyperlink" Target="https://christianparties.co.za/gallery/Pgd-T009_Jos_11_1-23.mp3" TargetMode="External"/><Relationship Id="rId250" Type="http://schemas.openxmlformats.org/officeDocument/2006/relationships/hyperlink" Target="https://christianparties.co.za/gallery/ESb-T008_Mat_18_33-35.mp3" TargetMode="External"/><Relationship Id="rId292" Type="http://schemas.openxmlformats.org/officeDocument/2006/relationships/hyperlink" Target="https://christianparties.co.za/gallery/Ese-T003_Gen_30_1-2.mp3" TargetMode="External"/><Relationship Id="rId306" Type="http://schemas.openxmlformats.org/officeDocument/2006/relationships/hyperlink" Target="https://christianparties.co.za/gallery/Eba-T005_Act_22_30-23_1.mp3" TargetMode="External"/><Relationship Id="rId488" Type="http://schemas.openxmlformats.org/officeDocument/2006/relationships/hyperlink" Target="https://christianparties.co.za/gallery/Psd-T010_Lev_11__1-47.mp3" TargetMode="External"/><Relationship Id="rId45" Type="http://schemas.openxmlformats.org/officeDocument/2006/relationships/hyperlink" Target="https://christianparties.co.za/gallery/_SSb-T028-Mat_21_13__21___22.mp3" TargetMode="External"/><Relationship Id="rId87" Type="http://schemas.openxmlformats.org/officeDocument/2006/relationships/hyperlink" Target="https://christianparties.co.za/gallery/SSd-T017_Act_2_38.mp3" TargetMode="External"/><Relationship Id="rId110" Type="http://schemas.openxmlformats.org/officeDocument/2006/relationships/hyperlink" Target="https://christianparties.co.za/gallery/SBa-T004_Isa_62___1.mp3" TargetMode="External"/><Relationship Id="rId348" Type="http://schemas.openxmlformats.org/officeDocument/2006/relationships/hyperlink" Target="https://christianparties.co.za/gallery/Ebd-T004_Gal_6_1-11.mp3" TargetMode="External"/><Relationship Id="rId513" Type="http://schemas.openxmlformats.org/officeDocument/2006/relationships/hyperlink" Target="https://christianparties.co.za/gallery/Pse-T005_Lev_17_10-16.mp3" TargetMode="External"/><Relationship Id="rId555" Type="http://schemas.openxmlformats.org/officeDocument/2006/relationships/hyperlink" Target="https://christianparties.co.za/gallery/Pbb-T009_Psa_35__9-13.mp3" TargetMode="External"/><Relationship Id="rId597" Type="http://schemas.openxmlformats.org/officeDocument/2006/relationships/hyperlink" Target="https://christianparties.co.za/gallery/Pbe-T005_Luk_14_12-14.mp3" TargetMode="External"/><Relationship Id="rId152" Type="http://schemas.openxmlformats.org/officeDocument/2006/relationships/hyperlink" Target="https://christianparties.co.za/gallery/SBd-T010_Lam___1_12_-_18.mp3" TargetMode="External"/><Relationship Id="rId194" Type="http://schemas.openxmlformats.org/officeDocument/2006/relationships/hyperlink" Target="https://christianparties.co.za/gallery/SGc-T004_Job___39___1_-_42_17.mp3" TargetMode="External"/><Relationship Id="rId208" Type="http://schemas.openxmlformats.org/officeDocument/2006/relationships/hyperlink" Target="https://christianparties.co.za/gallery/SGd-T005_Gen_31___5_-_13.mp3" TargetMode="External"/><Relationship Id="rId415" Type="http://schemas.openxmlformats.org/officeDocument/2006/relationships/hyperlink" Target="https://christianparties.co.za/gallery/EGd-T012_Eph_6_10-17.mp3" TargetMode="External"/><Relationship Id="rId457" Type="http://schemas.openxmlformats.org/officeDocument/2006/relationships/hyperlink" Target="https://christianparties.co.za/gallery/PSb-T013_Eph_2__1-10.mp3" TargetMode="External"/><Relationship Id="rId622" Type="http://schemas.openxmlformats.org/officeDocument/2006/relationships/hyperlink" Target="https://christianparties.co.za/gallery/Pgb-T008_Joh_12_20-26.mp3" TargetMode="External"/><Relationship Id="rId261" Type="http://schemas.openxmlformats.org/officeDocument/2006/relationships/hyperlink" Target="https://christianparties.co.za/gallery/ESc-T003_Gen_44_18-34.mp3" TargetMode="External"/><Relationship Id="rId499" Type="http://schemas.openxmlformats.org/officeDocument/2006/relationships/hyperlink" Target="https://christianparties.co.za/gallery/Pse-T001_Gen_24__33.mp3" TargetMode="External"/><Relationship Id="rId664" Type="http://schemas.openxmlformats.org/officeDocument/2006/relationships/hyperlink" Target="https://christianparties.co.za/gallery/Pge-T009_Luk_24_36-49.mp3" TargetMode="External"/><Relationship Id="rId14" Type="http://schemas.openxmlformats.org/officeDocument/2006/relationships/hyperlink" Target="https://christianparties.co.za/gallery/_SSa-T015-Joh12_23-50.mp3" TargetMode="External"/><Relationship Id="rId56" Type="http://schemas.openxmlformats.org/officeDocument/2006/relationships/hyperlink" Target="https://christianparties.co.za/gallery/_SSb-T039-1Ti4_3-5.mp3" TargetMode="External"/><Relationship Id="rId317" Type="http://schemas.openxmlformats.org/officeDocument/2006/relationships/hyperlink" Target="https://christianparties.co.za/gallery/Eba-T016_1Pe_2_13-25.mp3" TargetMode="External"/><Relationship Id="rId359" Type="http://schemas.openxmlformats.org/officeDocument/2006/relationships/hyperlink" Target="https://christianparties.co.za/gallery/Ebe-T003_Job_7_1-4.mp3" TargetMode="External"/><Relationship Id="rId524" Type="http://schemas.openxmlformats.org/officeDocument/2006/relationships/hyperlink" Target="https://christianparties.co.za/gallery/Pse-T016_Lev_26__21-26.mp3" TargetMode="External"/><Relationship Id="rId566" Type="http://schemas.openxmlformats.org/officeDocument/2006/relationships/hyperlink" Target="https://christianparties.co.za/gallery/Pbb-T020_Rev_7__9-17.mp3" TargetMode="External"/><Relationship Id="rId98" Type="http://schemas.openxmlformats.org/officeDocument/2006/relationships/hyperlink" Target="https://christianparties.co.za/gallery/SSe-T004_Mar_11_25___26.mp3" TargetMode="External"/><Relationship Id="rId121" Type="http://schemas.openxmlformats.org/officeDocument/2006/relationships/hyperlink" Target="https://christianparties.co.za/gallery/SBb-T012_Jam__5_16.mp3" TargetMode="External"/><Relationship Id="rId163" Type="http://schemas.openxmlformats.org/officeDocument/2006/relationships/hyperlink" Target="https://christianparties.co.za/gallery/SBe-T009_Psa_143__8_-_10.mp3" TargetMode="External"/><Relationship Id="rId219" Type="http://schemas.openxmlformats.org/officeDocument/2006/relationships/hyperlink" Target="https://christianparties.co.za/gallery/SGe-T004_Rev_22__17.mp3" TargetMode="External"/><Relationship Id="rId370" Type="http://schemas.openxmlformats.org/officeDocument/2006/relationships/hyperlink" Target="https://christianparties.co.za/gallery/EGa-T002_Num_30_1-16.mp3" TargetMode="External"/><Relationship Id="rId426" Type="http://schemas.openxmlformats.org/officeDocument/2006/relationships/hyperlink" Target="https://christianparties.co.za/gallery/PSa-T001_Gen_1_26-31.mp3" TargetMode="External"/><Relationship Id="rId633" Type="http://schemas.openxmlformats.org/officeDocument/2006/relationships/hyperlink" Target="https://christianparties.co.za/gallery/Pgc-T008_Pro_9_9-12.mp3" TargetMode="External"/><Relationship Id="rId230" Type="http://schemas.openxmlformats.org/officeDocument/2006/relationships/hyperlink" Target="https://christianparties.co.za/gallery/ESa-T003_Job_16_6-22___42_1-6.mp3" TargetMode="External"/><Relationship Id="rId468" Type="http://schemas.openxmlformats.org/officeDocument/2006/relationships/hyperlink" Target="https://christianparties.co.za/gallery/PSc-T010_Jos_2__1-15.mp3" TargetMode="External"/><Relationship Id="rId675" Type="http://schemas.openxmlformats.org/officeDocument/2006/relationships/printerSettings" Target="../printerSettings/printerSettings2.bin"/><Relationship Id="rId25" Type="http://schemas.openxmlformats.org/officeDocument/2006/relationships/hyperlink" Target="https://christianparties.co.za/gallery/_SSb-T008-2Ch_30_17-20.mp3" TargetMode="External"/><Relationship Id="rId67" Type="http://schemas.openxmlformats.org/officeDocument/2006/relationships/hyperlink" Target="https://christianparties.co.za/gallery/SSc-T009_Act_10_9.mp3" TargetMode="External"/><Relationship Id="rId272" Type="http://schemas.openxmlformats.org/officeDocument/2006/relationships/hyperlink" Target="https://christianparties.co.za/gallery/ESc-T014_Mat_7_6.mp3" TargetMode="External"/><Relationship Id="rId328" Type="http://schemas.openxmlformats.org/officeDocument/2006/relationships/hyperlink" Target="https://christianparties.co.za/gallery/Ebb-T010_Rev_3_1-6.mp3" TargetMode="External"/><Relationship Id="rId535" Type="http://schemas.openxmlformats.org/officeDocument/2006/relationships/hyperlink" Target="https://christianparties.co.za/gallery/Pba-T008_Exo_40__1-15.mp3" TargetMode="External"/><Relationship Id="rId577" Type="http://schemas.openxmlformats.org/officeDocument/2006/relationships/hyperlink" Target="https://christianparties.co.za/gallery/Pbc-T009_Isa_2__1-5.mp3" TargetMode="External"/><Relationship Id="rId132" Type="http://schemas.openxmlformats.org/officeDocument/2006/relationships/hyperlink" Target="https://christianparties.co.za/gallery/SBc-T002_Neh___8_13.mp3" TargetMode="External"/><Relationship Id="rId174" Type="http://schemas.openxmlformats.org/officeDocument/2006/relationships/hyperlink" Target="https://christianparties.co.za/gallery/SGa-T008_3Joh___1_11.mp3" TargetMode="External"/><Relationship Id="rId381" Type="http://schemas.openxmlformats.org/officeDocument/2006/relationships/hyperlink" Target="https://christianparties.co.za/gallery/EGa-T013_Heb_3_12-15.mp3" TargetMode="External"/><Relationship Id="rId602" Type="http://schemas.openxmlformats.org/officeDocument/2006/relationships/hyperlink" Target="https://christianparties.co.za/gallery/Pbe-T010_Mar_8__22-26.mp3" TargetMode="External"/><Relationship Id="rId241" Type="http://schemas.openxmlformats.org/officeDocument/2006/relationships/hyperlink" Target="https://christianparties.co.za/gallery/ESa-T014_Psa_52_1-9_.mp3" TargetMode="External"/><Relationship Id="rId437" Type="http://schemas.openxmlformats.org/officeDocument/2006/relationships/hyperlink" Target="https://christianparties.co.za/gallery/PSa-T012_Lev_18_1-30.mp3" TargetMode="External"/><Relationship Id="rId479" Type="http://schemas.openxmlformats.org/officeDocument/2006/relationships/hyperlink" Target="https://christianparties.co.za/gallery/Psd-T001_Gen_1__2__6-10__20-22.mp3" TargetMode="External"/><Relationship Id="rId644" Type="http://schemas.openxmlformats.org/officeDocument/2006/relationships/hyperlink" Target="https://christianparties.co.za/gallery/Pgc-T019_2Pe_1_3-12.mp3" TargetMode="External"/><Relationship Id="rId36" Type="http://schemas.openxmlformats.org/officeDocument/2006/relationships/hyperlink" Target="https://christianparties.co.za/gallery/_SSb-T019-Psa_25_1.mp3" TargetMode="External"/><Relationship Id="rId283" Type="http://schemas.openxmlformats.org/officeDocument/2006/relationships/hyperlink" Target="https://christianparties.co.za/gallery/Esd-T006_Psa_91_1-16.mp3" TargetMode="External"/><Relationship Id="rId339" Type="http://schemas.openxmlformats.org/officeDocument/2006/relationships/hyperlink" Target="https://christianparties.co.za/gallery/Ebc-T009_2Sa_13_1-22.mp3" TargetMode="External"/><Relationship Id="rId490" Type="http://schemas.openxmlformats.org/officeDocument/2006/relationships/hyperlink" Target="https://christianparties.co.za/gallery/Psd-T012_Num_20-1-13.mp3" TargetMode="External"/><Relationship Id="rId504" Type="http://schemas.openxmlformats.org/officeDocument/2006/relationships/hyperlink" Target="https://christianparties.co.za/gallery/Pbe-T001_Lev_21__16-23.mp3" TargetMode="External"/><Relationship Id="rId546" Type="http://schemas.openxmlformats.org/officeDocument/2006/relationships/hyperlink" Target="https://christianparties.co.za/gallery/Pba-T019_Eph_6__10-20.mp3" TargetMode="External"/><Relationship Id="rId78" Type="http://schemas.openxmlformats.org/officeDocument/2006/relationships/hyperlink" Target="https://christianparties.co.za/gallery/SSd-T008_Luk_3__21___22.mp3" TargetMode="External"/><Relationship Id="rId101" Type="http://schemas.openxmlformats.org/officeDocument/2006/relationships/hyperlink" Target="https://christianparties.co.za/gallery/SSe-T007_Joh_20_23.mp3" TargetMode="External"/><Relationship Id="rId143" Type="http://schemas.openxmlformats.org/officeDocument/2006/relationships/hyperlink" Target="https://christianparties.co.za/gallery/SBd-T001_Jam___1____2_-__5.mp3" TargetMode="External"/><Relationship Id="rId185" Type="http://schemas.openxmlformats.org/officeDocument/2006/relationships/hyperlink" Target="https://christianparties.co.za/gallery/SGb-T007_Mar_____4_19.mp3" TargetMode="External"/><Relationship Id="rId350" Type="http://schemas.openxmlformats.org/officeDocument/2006/relationships/hyperlink" Target="https://christianparties.co.za/gallery/Ebd-T006_Gal_6_6-8.mp3" TargetMode="External"/><Relationship Id="rId406" Type="http://schemas.openxmlformats.org/officeDocument/2006/relationships/hyperlink" Target="https://christianparties.co.za/gallery/EGd-T003_1Co_13_4-7.mp3" TargetMode="External"/><Relationship Id="rId588" Type="http://schemas.openxmlformats.org/officeDocument/2006/relationships/hyperlink" Target="https://christianparties.co.za/gallery/Pbd-T007_Rom_8_18-32.mp3" TargetMode="External"/><Relationship Id="rId9" Type="http://schemas.openxmlformats.org/officeDocument/2006/relationships/hyperlink" Target="https://christianparties.co.za/gallery/_SSa-T010-Joh5_19-30.mp3" TargetMode="External"/><Relationship Id="rId210" Type="http://schemas.openxmlformats.org/officeDocument/2006/relationships/hyperlink" Target="https://christianparties.co.za/gallery/SGd-T007_2Sa___7___1_-_29.mp3" TargetMode="External"/><Relationship Id="rId392" Type="http://schemas.openxmlformats.org/officeDocument/2006/relationships/hyperlink" Target="https://christianparties.co.za/gallery/EGb-T009_Act_16_13-15.mp3" TargetMode="External"/><Relationship Id="rId448" Type="http://schemas.openxmlformats.org/officeDocument/2006/relationships/hyperlink" Target="https://christianparties.co.za/gallery/PSb-T004_Jos_10__40.mp3" TargetMode="External"/><Relationship Id="rId613" Type="http://schemas.openxmlformats.org/officeDocument/2006/relationships/hyperlink" Target="https://christianparties.co.za/gallery/Pga-T010_Isa_41_8-20.mp3" TargetMode="External"/><Relationship Id="rId655" Type="http://schemas.openxmlformats.org/officeDocument/2006/relationships/hyperlink" Target="https://christianparties.co.za/gallery/Pgd-T011_2Sa_5_17-21.mp3" TargetMode="External"/><Relationship Id="rId252" Type="http://schemas.openxmlformats.org/officeDocument/2006/relationships/hyperlink" Target="https://christianparties.co.za/gallery/ESb-T010_Luk_18_9-14.mp3" TargetMode="External"/><Relationship Id="rId294" Type="http://schemas.openxmlformats.org/officeDocument/2006/relationships/hyperlink" Target="https://christianparties.co.za/gallery/Ese-T005_Pro_7_1-27.mp3" TargetMode="External"/><Relationship Id="rId308" Type="http://schemas.openxmlformats.org/officeDocument/2006/relationships/hyperlink" Target="https://christianparties.co.za/gallery/Eba-T007_Rom_2_12-15.mp3" TargetMode="External"/><Relationship Id="rId515" Type="http://schemas.openxmlformats.org/officeDocument/2006/relationships/hyperlink" Target="https://christianparties.co.za/gallery/Pse-T007_Lev_22__1-16.mp3" TargetMode="External"/><Relationship Id="rId47" Type="http://schemas.openxmlformats.org/officeDocument/2006/relationships/hyperlink" Target="https://christianparties.co.za/gallery/_SSb-T030-Mar_9__23-25___29.mp3" TargetMode="External"/><Relationship Id="rId89" Type="http://schemas.openxmlformats.org/officeDocument/2006/relationships/hyperlink" Target="https://christianparties.co.za/gallery/SSd-T019_Act_5_3_-_5.mp3" TargetMode="External"/><Relationship Id="rId112" Type="http://schemas.openxmlformats.org/officeDocument/2006/relationships/hyperlink" Target="https://christianparties.co.za/gallery/SBa-T006_2_Cor__2___7.mp3" TargetMode="External"/><Relationship Id="rId154" Type="http://schemas.openxmlformats.org/officeDocument/2006/relationships/hyperlink" Target="https://christianparties.co.za/gallery/SBd-T012_Zec___13___9.mp3" TargetMode="External"/><Relationship Id="rId361" Type="http://schemas.openxmlformats.org/officeDocument/2006/relationships/hyperlink" Target="https://christianparties.co.za/gallery/Ebe-T005_Exo_22_10-15.mp3" TargetMode="External"/><Relationship Id="rId557" Type="http://schemas.openxmlformats.org/officeDocument/2006/relationships/hyperlink" Target="https://christianparties.co.za/gallery/Pbb-T011_Pro_12__17-18.mp3" TargetMode="External"/><Relationship Id="rId599" Type="http://schemas.openxmlformats.org/officeDocument/2006/relationships/hyperlink" Target="https://christianparties.co.za/gallery/Pbe-T007_Luk_6_6-8.mp3" TargetMode="External"/><Relationship Id="rId196" Type="http://schemas.openxmlformats.org/officeDocument/2006/relationships/hyperlink" Target="https://christianparties.co.za/gallery/SGc-T006_Gen__18___1_-_19_29.mp3" TargetMode="External"/><Relationship Id="rId417" Type="http://schemas.openxmlformats.org/officeDocument/2006/relationships/hyperlink" Target="https://christianparties.co.za/gallery/EGe-T002_Luk_1_5-38.mp3" TargetMode="External"/><Relationship Id="rId459" Type="http://schemas.openxmlformats.org/officeDocument/2006/relationships/hyperlink" Target="https://christianparties.co.za/gallery/PSc-T001_Psa_61__1-8.mp3" TargetMode="External"/><Relationship Id="rId624" Type="http://schemas.openxmlformats.org/officeDocument/2006/relationships/hyperlink" Target="https://christianparties.co.za/gallery/Pgb-T010_Act_18_18-21.mp3" TargetMode="External"/><Relationship Id="rId666" Type="http://schemas.openxmlformats.org/officeDocument/2006/relationships/hyperlink" Target="https://christianparties.co.za/gallery/Pge-T011_Act_2_1-4.mp3" TargetMode="External"/><Relationship Id="rId16" Type="http://schemas.openxmlformats.org/officeDocument/2006/relationships/hyperlink" Target="https://christianparties.co.za/gallery/_SSa-T017-1Jo5_1-20.mp3" TargetMode="External"/><Relationship Id="rId221" Type="http://schemas.openxmlformats.org/officeDocument/2006/relationships/hyperlink" Target="https://christianparties.co.za/gallery/SGe-T006_1Ti____4____1_-_11.mp3" TargetMode="External"/><Relationship Id="rId263" Type="http://schemas.openxmlformats.org/officeDocument/2006/relationships/hyperlink" Target="https://christianparties.co.za/gallery/ESc-T005_Exo_14_10-15.mp3" TargetMode="External"/><Relationship Id="rId319" Type="http://schemas.openxmlformats.org/officeDocument/2006/relationships/hyperlink" Target="https://christianparties.co.za/gallery/Ebb-T001_1Sa_30_1-8.mp3" TargetMode="External"/><Relationship Id="rId470" Type="http://schemas.openxmlformats.org/officeDocument/2006/relationships/hyperlink" Target="https://christianparties.co.za/gallery/PSc-T012_2Sa_6__5-15.mp3" TargetMode="External"/><Relationship Id="rId526" Type="http://schemas.openxmlformats.org/officeDocument/2006/relationships/hyperlink" Target="https://christianparties.co.za/gallery/Pse-T018_Deu_28__1-14.mp3" TargetMode="External"/><Relationship Id="rId58" Type="http://schemas.openxmlformats.org/officeDocument/2006/relationships/hyperlink" Target="https://christianparties.co.za/gallery/_SSb-T041-Jam_5_13-18.mp3" TargetMode="External"/><Relationship Id="rId123" Type="http://schemas.openxmlformats.org/officeDocument/2006/relationships/hyperlink" Target="https://christianparties.co.za/gallery/SBb-T005_Isia_58___2_-_14.mp3" TargetMode="External"/><Relationship Id="rId330" Type="http://schemas.openxmlformats.org/officeDocument/2006/relationships/hyperlink" Target="https://christianparties.co.za/gallery/Ebb-T012_Mat_28_16-28.mp3" TargetMode="External"/><Relationship Id="rId568" Type="http://schemas.openxmlformats.org/officeDocument/2006/relationships/hyperlink" Target="https://christianparties.co.za/gallery/Pge-T020_Joh_14__1-31.mp3" TargetMode="External"/><Relationship Id="rId165" Type="http://schemas.openxmlformats.org/officeDocument/2006/relationships/hyperlink" Target="https://christianparties.co.za/gallery/SBe-T011_Mat_28__18_-_20.mp3" TargetMode="External"/><Relationship Id="rId372" Type="http://schemas.openxmlformats.org/officeDocument/2006/relationships/hyperlink" Target="https://christianparties.co.za/gallery/EGa-T004_2Sa_15_13-37.mp3" TargetMode="External"/><Relationship Id="rId428" Type="http://schemas.openxmlformats.org/officeDocument/2006/relationships/hyperlink" Target="https://christianparties.co.za/gallery/PSa-T003_Gen_2_15-25.mp3" TargetMode="External"/><Relationship Id="rId635" Type="http://schemas.openxmlformats.org/officeDocument/2006/relationships/hyperlink" Target="https://christianparties.co.za/gallery/Pgc-T010_Ecc_1_12-18.mp3" TargetMode="External"/><Relationship Id="rId677" Type="http://schemas.openxmlformats.org/officeDocument/2006/relationships/vmlDrawing" Target="../drawings/vmlDrawing1.vml"/><Relationship Id="rId232" Type="http://schemas.openxmlformats.org/officeDocument/2006/relationships/hyperlink" Target="https://christianparties.co.za/gallery/ESa-T005_Jer_31_15-17.mp3" TargetMode="External"/><Relationship Id="rId274" Type="http://schemas.openxmlformats.org/officeDocument/2006/relationships/hyperlink" Target="https://christianparties.co.za/gallery/ESc-T016_Luk_10_38-42.mp3" TargetMode="External"/><Relationship Id="rId481" Type="http://schemas.openxmlformats.org/officeDocument/2006/relationships/hyperlink" Target="https://christianparties.co.za/gallery/Psd-T003_Gen_18__1-10.mp3" TargetMode="External"/><Relationship Id="rId27" Type="http://schemas.openxmlformats.org/officeDocument/2006/relationships/hyperlink" Target="https://christianparties.co.za/gallery/_SSb-T010-Neh_1_4-2_8.mp3" TargetMode="External"/><Relationship Id="rId69" Type="http://schemas.openxmlformats.org/officeDocument/2006/relationships/hyperlink" Target="https://christianparties.co.za/gallery/SSc-T011_1Pe_4_7.mp3" TargetMode="External"/><Relationship Id="rId134" Type="http://schemas.openxmlformats.org/officeDocument/2006/relationships/hyperlink" Target="https://christianparties.co.za/gallery/SBc-T004_Psa_119_15.mp3" TargetMode="External"/><Relationship Id="rId537" Type="http://schemas.openxmlformats.org/officeDocument/2006/relationships/hyperlink" Target="https://christianparties.co.za/gallery/Pba-T010_Lev_19__19.mp3" TargetMode="External"/><Relationship Id="rId579" Type="http://schemas.openxmlformats.org/officeDocument/2006/relationships/hyperlink" Target="https://christianparties.co.za/gallery/Pbc-T011_Mat_24_3-8.mp3" TargetMode="External"/><Relationship Id="rId80" Type="http://schemas.openxmlformats.org/officeDocument/2006/relationships/hyperlink" Target="https://christianparties.co.za/gallery/SSd-T010_Luk_10_21.mp3" TargetMode="External"/><Relationship Id="rId176" Type="http://schemas.openxmlformats.org/officeDocument/2006/relationships/hyperlink" Target="https://christianparties.co.za/gallery/SGa-T010_Luk____5_20.mp3" TargetMode="External"/><Relationship Id="rId341" Type="http://schemas.openxmlformats.org/officeDocument/2006/relationships/hyperlink" Target="https://christianparties.co.za/gallery/Ebc-T011_1Joh_3_19-24.mp3" TargetMode="External"/><Relationship Id="rId383" Type="http://schemas.openxmlformats.org/officeDocument/2006/relationships/hyperlink" Target="https://christianparties.co.za/gallery/EGa-T015_Rev_3_19-20.mp3" TargetMode="External"/><Relationship Id="rId439" Type="http://schemas.openxmlformats.org/officeDocument/2006/relationships/hyperlink" Target="https://christianparties.co.za/gallery/PSa-T014_Jdg_13__1-25.mp3" TargetMode="External"/><Relationship Id="rId590" Type="http://schemas.openxmlformats.org/officeDocument/2006/relationships/hyperlink" Target="https://christianparties.co.za/gallery/Pbd-T009_Psa_31_1-24.mp3" TargetMode="External"/><Relationship Id="rId604" Type="http://schemas.openxmlformats.org/officeDocument/2006/relationships/hyperlink" Target="https://christianparties.co.za/gallery/Pbe-T012_1Co_15_50-58.mp3" TargetMode="External"/><Relationship Id="rId646" Type="http://schemas.openxmlformats.org/officeDocument/2006/relationships/hyperlink" Target="https://christianparties.co.za/gallery/Pgd-T002_Dan_11_1-45.mp3" TargetMode="External"/><Relationship Id="rId201" Type="http://schemas.openxmlformats.org/officeDocument/2006/relationships/hyperlink" Target="https://christianparties.co.za/gallery/SGc-T011_Mat_____5___1_-___7_29.mp3" TargetMode="External"/><Relationship Id="rId243" Type="http://schemas.openxmlformats.org/officeDocument/2006/relationships/hyperlink" Target="https://christianparties.co.za/gallery/ESb-T001_Psa_23_1-6.mp3" TargetMode="External"/><Relationship Id="rId285" Type="http://schemas.openxmlformats.org/officeDocument/2006/relationships/hyperlink" Target="https://christianparties.co.za/gallery/Esd-T008_Son_1_2.mp3" TargetMode="External"/><Relationship Id="rId450" Type="http://schemas.openxmlformats.org/officeDocument/2006/relationships/hyperlink" Target="https://christianparties.co.za/gallery/PSb-T006_Psa_104__1-35.mp3" TargetMode="External"/><Relationship Id="rId506" Type="http://schemas.openxmlformats.org/officeDocument/2006/relationships/hyperlink" Target="https://christianparties.co.za/gallery/Pgb-T001_Gen_3_1-24.mp3" TargetMode="External"/><Relationship Id="rId38" Type="http://schemas.openxmlformats.org/officeDocument/2006/relationships/hyperlink" Target="https://christianparties.co.za/gallery/_SSb-T021-Psa_66_17-20.mp3" TargetMode="External"/><Relationship Id="rId103" Type="http://schemas.openxmlformats.org/officeDocument/2006/relationships/hyperlink" Target="https://christianparties.co.za/gallery/SSe-T009_2Co_2_10.mp3" TargetMode="External"/><Relationship Id="rId310" Type="http://schemas.openxmlformats.org/officeDocument/2006/relationships/hyperlink" Target="https://christianparties.co.za/gallery/Eba-T009_1Co_8_3-13.mp3" TargetMode="External"/><Relationship Id="rId492" Type="http://schemas.openxmlformats.org/officeDocument/2006/relationships/hyperlink" Target="https://christianparties.co.za/gallery/Psd-T014_Jdg_6__36-40.mp3" TargetMode="External"/><Relationship Id="rId548" Type="http://schemas.openxmlformats.org/officeDocument/2006/relationships/hyperlink" Target="https://christianparties.co.za/gallery/Pbb-T002_Gen_3__1-17.mp3" TargetMode="External"/><Relationship Id="rId91" Type="http://schemas.openxmlformats.org/officeDocument/2006/relationships/hyperlink" Target="https://christianparties.co.za/gallery/SSd-T021_Act_8_15_-_17.mp3" TargetMode="External"/><Relationship Id="rId145" Type="http://schemas.openxmlformats.org/officeDocument/2006/relationships/hyperlink" Target="https://christianparties.co.za/gallery/SBd-T003_1_Pet__1___6___7.mp3" TargetMode="External"/><Relationship Id="rId187" Type="http://schemas.openxmlformats.org/officeDocument/2006/relationships/hyperlink" Target="https://christianparties.co.za/gallery/SGb-T009_Rom__13_14.mp3" TargetMode="External"/><Relationship Id="rId352" Type="http://schemas.openxmlformats.org/officeDocument/2006/relationships/hyperlink" Target="https://christianparties.co.za/gallery/Ebd-T008_Mat_7_4-5.mp3" TargetMode="External"/><Relationship Id="rId394" Type="http://schemas.openxmlformats.org/officeDocument/2006/relationships/hyperlink" Target="https://christianparties.co.za/gallery/EGc-T001_Gen_2_18-25.mp3" TargetMode="External"/><Relationship Id="rId408" Type="http://schemas.openxmlformats.org/officeDocument/2006/relationships/hyperlink" Target="https://christianparties.co.za/gallery/EGd-T005_Psa_39_1-5.mp3" TargetMode="External"/><Relationship Id="rId615" Type="http://schemas.openxmlformats.org/officeDocument/2006/relationships/hyperlink" Target="https://christianparties.co.za/gallery/Pga-T012_Joh_15_1-17.mp3" TargetMode="External"/><Relationship Id="rId212" Type="http://schemas.openxmlformats.org/officeDocument/2006/relationships/hyperlink" Target="https://christianparties.co.za/gallery/SGd-T009_Mar_16_19.mp3" TargetMode="External"/><Relationship Id="rId254" Type="http://schemas.openxmlformats.org/officeDocument/2006/relationships/hyperlink" Target="https://christianparties.co.za/gallery/ESb-T012_Tit_3_1-8.mp3" TargetMode="External"/><Relationship Id="rId657" Type="http://schemas.openxmlformats.org/officeDocument/2006/relationships/hyperlink" Target="https://christianparties.co.za/gallery/Pge-T002_Gen_2_7-25.mp3" TargetMode="External"/><Relationship Id="rId49" Type="http://schemas.openxmlformats.org/officeDocument/2006/relationships/hyperlink" Target="https://christianparties.co.za/gallery/_SSb-T032-Act_4_23-31.mp3" TargetMode="External"/><Relationship Id="rId114" Type="http://schemas.openxmlformats.org/officeDocument/2006/relationships/hyperlink" Target="https://christianparties.co.za/gallery/SBa-T008_1_The_5_14.mp3" TargetMode="External"/><Relationship Id="rId296" Type="http://schemas.openxmlformats.org/officeDocument/2006/relationships/hyperlink" Target="https://christianparties.co.za/gallery/Ese-T007_Son_8_6-7.mp3" TargetMode="External"/><Relationship Id="rId461" Type="http://schemas.openxmlformats.org/officeDocument/2006/relationships/hyperlink" Target="https://christianparties.co.za/gallery/PSc-T003_Gen_23__1-20.mp3" TargetMode="External"/><Relationship Id="rId517" Type="http://schemas.openxmlformats.org/officeDocument/2006/relationships/hyperlink" Target="https://christianparties.co.za/gallery/Pse-T009_Lev_23__9-44.mp3" TargetMode="External"/><Relationship Id="rId559" Type="http://schemas.openxmlformats.org/officeDocument/2006/relationships/hyperlink" Target="https://christianparties.co.za/gallery/Pbb-T013_Dan_1__8-21.mp3" TargetMode="External"/><Relationship Id="rId60" Type="http://schemas.openxmlformats.org/officeDocument/2006/relationships/hyperlink" Target="https://christianparties.co.za/gallery/SSc-T002_Psa_77_12_-_19.mp3" TargetMode="External"/><Relationship Id="rId156" Type="http://schemas.openxmlformats.org/officeDocument/2006/relationships/hyperlink" Target="https://christianparties.co.za/gallery/SBe-T002_Gen_24___1_-_22.mp3" TargetMode="External"/><Relationship Id="rId198" Type="http://schemas.openxmlformats.org/officeDocument/2006/relationships/hyperlink" Target="https://christianparties.co.za/gallery/SGc-T008_Mat___27___1_-_28__20.mp3" TargetMode="External"/><Relationship Id="rId321" Type="http://schemas.openxmlformats.org/officeDocument/2006/relationships/hyperlink" Target="https://christianparties.co.za/gallery/Ebb-T003_Isiah_41_1-6.mp3" TargetMode="External"/><Relationship Id="rId363" Type="http://schemas.openxmlformats.org/officeDocument/2006/relationships/hyperlink" Target="https://christianparties.co.za/gallery/Ebe-T007_Pro_18_5-8.mp3" TargetMode="External"/><Relationship Id="rId419" Type="http://schemas.openxmlformats.org/officeDocument/2006/relationships/hyperlink" Target="https://christianparties.co.za/gallery/EGe-T004_Lev_20_26-27.mp3" TargetMode="External"/><Relationship Id="rId570" Type="http://schemas.openxmlformats.org/officeDocument/2006/relationships/hyperlink" Target="https://christianparties.co.za/gallery/Pbc-T002_2Co_11_16-33.mp3" TargetMode="External"/><Relationship Id="rId626" Type="http://schemas.openxmlformats.org/officeDocument/2006/relationships/hyperlink" Target="https://christianparties.co.za/gallery/Pgb-T012_Psa_84_1-12.mp3" TargetMode="External"/><Relationship Id="rId223" Type="http://schemas.openxmlformats.org/officeDocument/2006/relationships/hyperlink" Target="https://christianparties.co.za/gallery/SGe-T008_Luk__22__25_-_27.mp3" TargetMode="External"/><Relationship Id="rId430" Type="http://schemas.openxmlformats.org/officeDocument/2006/relationships/hyperlink" Target="https://christianparties.co.za/gallery/PSa-T005_Gen_6_1-8.mp3" TargetMode="External"/><Relationship Id="rId668" Type="http://schemas.openxmlformats.org/officeDocument/2006/relationships/hyperlink" Target="https://christianparties.co.za/gallery/Pge-T013_Act_2_42-47.mp3" TargetMode="External"/><Relationship Id="rId18" Type="http://schemas.openxmlformats.org/officeDocument/2006/relationships/hyperlink" Target="https://christianparties.co.za/gallery/_SSb-T001-Gen_24_12-22.mp3" TargetMode="External"/><Relationship Id="rId265" Type="http://schemas.openxmlformats.org/officeDocument/2006/relationships/hyperlink" Target="https://christianparties.co.za/gallery/ESc-T007_2Ki_4__8-37.mp3" TargetMode="External"/><Relationship Id="rId472" Type="http://schemas.openxmlformats.org/officeDocument/2006/relationships/hyperlink" Target="https://christianparties.co.za/gallery/PSc-T014_2Ch_25__17-28.mp3" TargetMode="External"/><Relationship Id="rId528" Type="http://schemas.openxmlformats.org/officeDocument/2006/relationships/hyperlink" Target="https://christianparties.co.za/gallery/Pse-T020_Mar_11__22-26.mp3" TargetMode="External"/><Relationship Id="rId50" Type="http://schemas.openxmlformats.org/officeDocument/2006/relationships/hyperlink" Target="https://christianparties.co.za/gallery/_SSb-T033-Act_6_3___4.mp3" TargetMode="External"/><Relationship Id="rId104" Type="http://schemas.openxmlformats.org/officeDocument/2006/relationships/hyperlink" Target="https://christianparties.co.za/gallery/SSe-T010_Eph_4_32.mp3" TargetMode="External"/><Relationship Id="rId125" Type="http://schemas.openxmlformats.org/officeDocument/2006/relationships/hyperlink" Target="https://christianparties.co.za/gallery/SBb-T007_Hos__7__14.mp3" TargetMode="External"/><Relationship Id="rId146" Type="http://schemas.openxmlformats.org/officeDocument/2006/relationships/hyperlink" Target="https://christianparties.co.za/gallery/SBd-T004_2_Pet__2___7_-__9.mp3" TargetMode="External"/><Relationship Id="rId167" Type="http://schemas.openxmlformats.org/officeDocument/2006/relationships/hyperlink" Target="https://christianparties.co.za/gallery/SGa-T001_Exo_33_11.mp3" TargetMode="External"/><Relationship Id="rId188" Type="http://schemas.openxmlformats.org/officeDocument/2006/relationships/hyperlink" Target="https://christianparties.co.za/gallery/SGb-T010_1Cor___7___9.mp3" TargetMode="External"/><Relationship Id="rId311" Type="http://schemas.openxmlformats.org/officeDocument/2006/relationships/hyperlink" Target="https://christianparties.co.za/gallery/Eba-T010_1Co_10_23-32.mp3" TargetMode="External"/><Relationship Id="rId332" Type="http://schemas.openxmlformats.org/officeDocument/2006/relationships/hyperlink" Target="https://christianparties.co.za/gallery/Ebc-T002_Luk_12_57-59.mp3" TargetMode="External"/><Relationship Id="rId353" Type="http://schemas.openxmlformats.org/officeDocument/2006/relationships/hyperlink" Target="https://christianparties.co.za/gallery/Ebd-T009_Joh_8_1-11.mp3" TargetMode="External"/><Relationship Id="rId374" Type="http://schemas.openxmlformats.org/officeDocument/2006/relationships/hyperlink" Target="https://christianparties.co.za/gallery/EGa-T006_Pro_19_23-27.mp3" TargetMode="External"/><Relationship Id="rId395" Type="http://schemas.openxmlformats.org/officeDocument/2006/relationships/hyperlink" Target="https://christianparties.co.za/gallery/EGc-T002_Exo_23_1-9.mp3" TargetMode="External"/><Relationship Id="rId409" Type="http://schemas.openxmlformats.org/officeDocument/2006/relationships/hyperlink" Target="https://christianparties.co.za/gallery/EGd-T006_1Pe_2_21-22.mp3" TargetMode="External"/><Relationship Id="rId560" Type="http://schemas.openxmlformats.org/officeDocument/2006/relationships/hyperlink" Target="https://christianparties.co.za/gallery/Pbb-T014_Mat_25__31-46.mp3" TargetMode="External"/><Relationship Id="rId581" Type="http://schemas.openxmlformats.org/officeDocument/2006/relationships/hyperlink" Target="https://christianparties.co.za/gallery/Pbc-T013_1Ti_4__6-10.mp3" TargetMode="External"/><Relationship Id="rId71" Type="http://schemas.openxmlformats.org/officeDocument/2006/relationships/hyperlink" Target="https://christianparties.co.za/gallery/SSd-T001_Psa_51_11.mp3" TargetMode="External"/><Relationship Id="rId92" Type="http://schemas.openxmlformats.org/officeDocument/2006/relationships/hyperlink" Target="https://christianparties.co.za/gallery/SSd-T022_Act_8_29.mp3" TargetMode="External"/><Relationship Id="rId213" Type="http://schemas.openxmlformats.org/officeDocument/2006/relationships/hyperlink" Target="https://christianparties.co.za/gallery/SGd-T010_1Co_14_29.mp3" TargetMode="External"/><Relationship Id="rId234" Type="http://schemas.openxmlformats.org/officeDocument/2006/relationships/hyperlink" Target="https://christianparties.co.za/gallery/ESa-T007_Mar_9_14-29.mp3" TargetMode="External"/><Relationship Id="rId420" Type="http://schemas.openxmlformats.org/officeDocument/2006/relationships/hyperlink" Target="https://christianparties.co.za/gallery/EGe-T005_1Sa_16_1-3.mp3" TargetMode="External"/><Relationship Id="rId616" Type="http://schemas.openxmlformats.org/officeDocument/2006/relationships/hyperlink" Target="https://christianparties.co.za/gallery/Pgb-T002_Gen_4_1-16.mp3" TargetMode="External"/><Relationship Id="rId637" Type="http://schemas.openxmlformats.org/officeDocument/2006/relationships/hyperlink" Target="https://christianparties.co.za/gallery/Pgc-T012_Luk_11_37-54.mp3" TargetMode="External"/><Relationship Id="rId658" Type="http://schemas.openxmlformats.org/officeDocument/2006/relationships/hyperlink" Target="https://christianparties.co.za/gallery/Pge-T003_2Ch_35_1-27.mp3" TargetMode="External"/><Relationship Id="rId2" Type="http://schemas.openxmlformats.org/officeDocument/2006/relationships/hyperlink" Target="https://christianparties.co.za/gallery/_SSa-T003-Mat16_14-16.mp3" TargetMode="External"/><Relationship Id="rId29" Type="http://schemas.openxmlformats.org/officeDocument/2006/relationships/hyperlink" Target="https://christianparties.co.za/gallery/_SSb-T012-Job_1__6-12.mp3" TargetMode="External"/><Relationship Id="rId255" Type="http://schemas.openxmlformats.org/officeDocument/2006/relationships/hyperlink" Target="https://christianparties.co.za/gallery/ESb-T013_Act_9_1-22.mp3" TargetMode="External"/><Relationship Id="rId276" Type="http://schemas.openxmlformats.org/officeDocument/2006/relationships/hyperlink" Target="https://christianparties.co.za/gallery/ESc-T018_Jam_2__14-18.mp3" TargetMode="External"/><Relationship Id="rId297" Type="http://schemas.openxmlformats.org/officeDocument/2006/relationships/hyperlink" Target="https://christianparties.co.za/gallery/Ese-T008_Rom_13_8.mp3" TargetMode="External"/><Relationship Id="rId441" Type="http://schemas.openxmlformats.org/officeDocument/2006/relationships/hyperlink" Target="https://christianparties.co.za/gallery/PSa-T016_Mat_1__18-23.mp3" TargetMode="External"/><Relationship Id="rId462" Type="http://schemas.openxmlformats.org/officeDocument/2006/relationships/hyperlink" Target="https://christianparties.co.za/gallery/PSc-T004_1Sa_24__1-22.mp3" TargetMode="External"/><Relationship Id="rId483" Type="http://schemas.openxmlformats.org/officeDocument/2006/relationships/hyperlink" Target="https://christianparties.co.za/gallery/Psd-T005_Gen_24__7-27.mp3" TargetMode="External"/><Relationship Id="rId518" Type="http://schemas.openxmlformats.org/officeDocument/2006/relationships/hyperlink" Target="https://christianparties.co.za/gallery/Pse-T010_Mat_26__26-29.mp3" TargetMode="External"/><Relationship Id="rId539" Type="http://schemas.openxmlformats.org/officeDocument/2006/relationships/hyperlink" Target="https://christianparties.co.za/gallery/Pba-T012_2Sa_13__1-22.mp3" TargetMode="External"/><Relationship Id="rId40" Type="http://schemas.openxmlformats.org/officeDocument/2006/relationships/hyperlink" Target="https://christianparties.co.za/gallery/_SSb-T023-Isa_37_9_14&#8211;20_36.mp3" TargetMode="External"/><Relationship Id="rId115" Type="http://schemas.openxmlformats.org/officeDocument/2006/relationships/hyperlink" Target="https://christianparties.co.za/gallery/SBa-T009_2_The_2_17.mp3" TargetMode="External"/><Relationship Id="rId136" Type="http://schemas.openxmlformats.org/officeDocument/2006/relationships/hyperlink" Target="https://christianparties.co.za/gallery/SBc-T006_Joh___5_39.mp3" TargetMode="External"/><Relationship Id="rId157" Type="http://schemas.openxmlformats.org/officeDocument/2006/relationships/hyperlink" Target="https://christianparties.co.za/gallery/SBe-T003_Exo___7___3_-___5.mp3" TargetMode="External"/><Relationship Id="rId178" Type="http://schemas.openxmlformats.org/officeDocument/2006/relationships/hyperlink" Target="https://christianparties.co.za/gallery/SGa-T012_Luk___14___8_-_11.mp3" TargetMode="External"/><Relationship Id="rId301" Type="http://schemas.openxmlformats.org/officeDocument/2006/relationships/hyperlink" Target="https://christianparties.co.za/gallery/Ese-T012_1Joh_4_7-21.mp3" TargetMode="External"/><Relationship Id="rId322" Type="http://schemas.openxmlformats.org/officeDocument/2006/relationships/hyperlink" Target="https://christianparties.co.za/gallery/Ebb-T004_Deu_1_21-40.mp3" TargetMode="External"/><Relationship Id="rId343" Type="http://schemas.openxmlformats.org/officeDocument/2006/relationships/hyperlink" Target="https://christianparties.co.za/gallery/Ebc-T013_Pro_27_17-18.mp3" TargetMode="External"/><Relationship Id="rId364" Type="http://schemas.openxmlformats.org/officeDocument/2006/relationships/hyperlink" Target="https://christianparties.co.za/gallery/Ebe-T008_Gen_45_1-7.mp3" TargetMode="External"/><Relationship Id="rId550" Type="http://schemas.openxmlformats.org/officeDocument/2006/relationships/hyperlink" Target="https://christianparties.co.za/gallery/Pbb-T004_Gen_48__1-11.mp3" TargetMode="External"/><Relationship Id="rId61" Type="http://schemas.openxmlformats.org/officeDocument/2006/relationships/hyperlink" Target="https://christianparties.co.za/gallery/SSc-T003_Psa_107_31___32.mp3" TargetMode="External"/><Relationship Id="rId82" Type="http://schemas.openxmlformats.org/officeDocument/2006/relationships/hyperlink" Target="https://christianparties.co.za/gallery/SSd-T012_Joh_1_32_-_34.mp3" TargetMode="External"/><Relationship Id="rId199" Type="http://schemas.openxmlformats.org/officeDocument/2006/relationships/hyperlink" Target="https://christianparties.co.za/gallery/SGc-T009_Isa____53___1_-_12.mp3" TargetMode="External"/><Relationship Id="rId203" Type="http://schemas.openxmlformats.org/officeDocument/2006/relationships/hyperlink" Target="https://christianparties.co.za/gallery/SGc-T013_Mat__18___1_-_26__45_.mp3" TargetMode="External"/><Relationship Id="rId385" Type="http://schemas.openxmlformats.org/officeDocument/2006/relationships/hyperlink" Target="https://christianparties.co.za/gallery/EGb-T002_Mat_17_1.mp3" TargetMode="External"/><Relationship Id="rId571" Type="http://schemas.openxmlformats.org/officeDocument/2006/relationships/hyperlink" Target="https://christianparties.co.za/gallery/Pbc-T003_Jdg_13__1-25.mp3" TargetMode="External"/><Relationship Id="rId592" Type="http://schemas.openxmlformats.org/officeDocument/2006/relationships/hyperlink" Target="https://christianparties.co.za/gallery/Pbd-T011_Act_2_42-47.mp3" TargetMode="External"/><Relationship Id="rId606" Type="http://schemas.openxmlformats.org/officeDocument/2006/relationships/hyperlink" Target="https://christianparties.co.za/gallery/Pga-T003_Exo_33_7-11.mp3" TargetMode="External"/><Relationship Id="rId627" Type="http://schemas.openxmlformats.org/officeDocument/2006/relationships/hyperlink" Target="https://christianparties.co.za/gallery/Pgc-T002_Exo_35_29-35.mp3" TargetMode="External"/><Relationship Id="rId648" Type="http://schemas.openxmlformats.org/officeDocument/2006/relationships/hyperlink" Target="https://christianparties.co.za/gallery/Pgd-T004_Jos_6_1-27.mp3" TargetMode="External"/><Relationship Id="rId669" Type="http://schemas.openxmlformats.org/officeDocument/2006/relationships/hyperlink" Target="https://christianparties.co.za/gallery/Pge-T014_Act_10__1-48.mp3" TargetMode="External"/><Relationship Id="rId19" Type="http://schemas.openxmlformats.org/officeDocument/2006/relationships/hyperlink" Target="https://christianparties.co.za/gallery/_SSb-T002-Gen_30_1-2.mp3" TargetMode="External"/><Relationship Id="rId224" Type="http://schemas.openxmlformats.org/officeDocument/2006/relationships/hyperlink" Target="https://christianparties.co.za/gallery/SGe-T009_Mat__23____1_-_29.mp3" TargetMode="External"/><Relationship Id="rId245" Type="http://schemas.openxmlformats.org/officeDocument/2006/relationships/hyperlink" Target="https://christianparties.co.za/gallery/ESb-T003_Mal_2_6.mp3" TargetMode="External"/><Relationship Id="rId266" Type="http://schemas.openxmlformats.org/officeDocument/2006/relationships/hyperlink" Target="https://christianparties.co.za/gallery/ESc-T008_2Ki_19_15.mp3" TargetMode="External"/><Relationship Id="rId287" Type="http://schemas.openxmlformats.org/officeDocument/2006/relationships/hyperlink" Target="https://christianparties.co.za/gallery/Esd-T010_Mat_5_43-46.mp3" TargetMode="External"/><Relationship Id="rId410" Type="http://schemas.openxmlformats.org/officeDocument/2006/relationships/hyperlink" Target="https://christianparties.co.za/gallery/EGd-T007_Eph_4_17-21.mp3" TargetMode="External"/><Relationship Id="rId431" Type="http://schemas.openxmlformats.org/officeDocument/2006/relationships/hyperlink" Target="https://christianparties.co.za/gallery/PSa-T006_Gen_16_1-13.mp3" TargetMode="External"/><Relationship Id="rId452" Type="http://schemas.openxmlformats.org/officeDocument/2006/relationships/hyperlink" Target="https://christianparties.co.za/gallery/PSb-T008_Isa_42_1-9.mp3" TargetMode="External"/><Relationship Id="rId473" Type="http://schemas.openxmlformats.org/officeDocument/2006/relationships/hyperlink" Target="https://christianparties.co.za/gallery/PSc-T015_Mar_5__1-20.mp3" TargetMode="External"/><Relationship Id="rId494" Type="http://schemas.openxmlformats.org/officeDocument/2006/relationships/hyperlink" Target="https://christianparties.co.za/gallery/Psd-T016_Mat_3_13-17.mp3" TargetMode="External"/><Relationship Id="rId508" Type="http://schemas.openxmlformats.org/officeDocument/2006/relationships/hyperlink" Target="https://christianparties.co.za/gallery/Pgd-T001_Lev_27_1-34.mp3" TargetMode="External"/><Relationship Id="rId529" Type="http://schemas.openxmlformats.org/officeDocument/2006/relationships/hyperlink" Target="https://christianparties.co.za/gallery/Pba-T002_Gen_2__1-25.mp3" TargetMode="External"/><Relationship Id="rId30" Type="http://schemas.openxmlformats.org/officeDocument/2006/relationships/hyperlink" Target="https://christianparties.co.za/gallery/_SSb-T013--Job_2_1-7.mp3" TargetMode="External"/><Relationship Id="rId105" Type="http://schemas.openxmlformats.org/officeDocument/2006/relationships/hyperlink" Target="https://christianparties.co.za/gallery/SSe-T011_Col_3_13.mp3" TargetMode="External"/><Relationship Id="rId126" Type="http://schemas.openxmlformats.org/officeDocument/2006/relationships/hyperlink" Target="https://christianparties.co.za/gallery/SBb-T008_Mat__5_44.mp3" TargetMode="External"/><Relationship Id="rId147" Type="http://schemas.openxmlformats.org/officeDocument/2006/relationships/hyperlink" Target="https://christianparties.co.za/gallery/SBd-T005_2_Cor_12__7_-__9.mp3" TargetMode="External"/><Relationship Id="rId168" Type="http://schemas.openxmlformats.org/officeDocument/2006/relationships/hyperlink" Target="https://christianparties.co.za/gallery/SGa-T002_Joh____3_25-30.mp3" TargetMode="External"/><Relationship Id="rId312" Type="http://schemas.openxmlformats.org/officeDocument/2006/relationships/hyperlink" Target="https://christianparties.co.za/gallery/Eba-T011_2Co_1_12.mp3" TargetMode="External"/><Relationship Id="rId333" Type="http://schemas.openxmlformats.org/officeDocument/2006/relationships/hyperlink" Target="https://christianparties.co.za/gallery/Ebc-T003_Luk_19_11-27.mp3" TargetMode="External"/><Relationship Id="rId354" Type="http://schemas.openxmlformats.org/officeDocument/2006/relationships/hyperlink" Target="https://christianparties.co.za/gallery/Ebd-T010_2Ki_4_18-37.mp3" TargetMode="External"/><Relationship Id="rId540" Type="http://schemas.openxmlformats.org/officeDocument/2006/relationships/hyperlink" Target="https://christianparties.co.za/gallery/Pba-T013_2Ki_5__1-27.mp3" TargetMode="External"/><Relationship Id="rId51" Type="http://schemas.openxmlformats.org/officeDocument/2006/relationships/hyperlink" Target="https://christianparties.co.za/gallery/_SSb-T034-Act_10_1-23.mp3" TargetMode="External"/><Relationship Id="rId72" Type="http://schemas.openxmlformats.org/officeDocument/2006/relationships/hyperlink" Target="https://christianparties.co.za/gallery/SSd-T002_Isa_63_10.mp3" TargetMode="External"/><Relationship Id="rId93" Type="http://schemas.openxmlformats.org/officeDocument/2006/relationships/hyperlink" Target="https://christianparties.co.za/gallery/SSd-T023_Act_10_44_-_47.mp3" TargetMode="External"/><Relationship Id="rId189" Type="http://schemas.openxmlformats.org/officeDocument/2006/relationships/hyperlink" Target="https://christianparties.co.za/gallery/SGb-T011_Col_____3___1_-_10.mp3" TargetMode="External"/><Relationship Id="rId375" Type="http://schemas.openxmlformats.org/officeDocument/2006/relationships/hyperlink" Target="https://christianparties.co.za/gallery/EGa-T007_Pro_7_5-9__12_13-14.mp3" TargetMode="External"/><Relationship Id="rId396" Type="http://schemas.openxmlformats.org/officeDocument/2006/relationships/hyperlink" Target="https://christianparties.co.za/gallery/EGc-T003_Joshua_1_14-15.mp3" TargetMode="External"/><Relationship Id="rId561" Type="http://schemas.openxmlformats.org/officeDocument/2006/relationships/hyperlink" Target="https://christianparties.co.za/gallery/Pbb-T015_Act_27__13-36.mp3" TargetMode="External"/><Relationship Id="rId582" Type="http://schemas.openxmlformats.org/officeDocument/2006/relationships/hyperlink" Target="https://christianparties.co.za/gallery/Pbc-T014_Isa_40_28-31.mp3" TargetMode="External"/><Relationship Id="rId617" Type="http://schemas.openxmlformats.org/officeDocument/2006/relationships/hyperlink" Target="https://christianparties.co.za/gallery/Pgb-T003_Num_11_1-34.mp3" TargetMode="External"/><Relationship Id="rId638" Type="http://schemas.openxmlformats.org/officeDocument/2006/relationships/hyperlink" Target="https://christianparties.co.za/gallery/Pgc-T013_1Co_8_1-13.mp3" TargetMode="External"/><Relationship Id="rId659" Type="http://schemas.openxmlformats.org/officeDocument/2006/relationships/hyperlink" Target="https://christianparties.co.za/gallery/Pge-T004_1Ki_15_9-24.mp3" TargetMode="External"/><Relationship Id="rId3" Type="http://schemas.openxmlformats.org/officeDocument/2006/relationships/hyperlink" Target="https://christianparties.co.za/gallery/_SSa-T004-Luk13_23-30.mp3" TargetMode="External"/><Relationship Id="rId214" Type="http://schemas.openxmlformats.org/officeDocument/2006/relationships/hyperlink" Target="https://christianparties.co.za/gallery/SGd-T011_Psa_86___3.mp3" TargetMode="External"/><Relationship Id="rId235" Type="http://schemas.openxmlformats.org/officeDocument/2006/relationships/hyperlink" Target="https://christianparties.co.za/gallery/ESa-T008_Luk_7_36-50.mp3" TargetMode="External"/><Relationship Id="rId256" Type="http://schemas.openxmlformats.org/officeDocument/2006/relationships/hyperlink" Target="https://christianparties.co.za/gallery/ESb-T014_Mar_14_3-9.mp3" TargetMode="External"/><Relationship Id="rId277" Type="http://schemas.openxmlformats.org/officeDocument/2006/relationships/hyperlink" Target="https://christianparties.co.za/gallery/ESc-T019_1Ti_5_1-9.mp3" TargetMode="External"/><Relationship Id="rId298" Type="http://schemas.openxmlformats.org/officeDocument/2006/relationships/hyperlink" Target="https://christianparties.co.za/gallery/Ese-T009_1Co_13_1-13.mp3" TargetMode="External"/><Relationship Id="rId400" Type="http://schemas.openxmlformats.org/officeDocument/2006/relationships/hyperlink" Target="https://christianparties.co.za/gallery/EGc-T007_Luk_5_1-8.mp3" TargetMode="External"/><Relationship Id="rId421" Type="http://schemas.openxmlformats.org/officeDocument/2006/relationships/hyperlink" Target="https://christianparties.co.za/gallery/EGe-T006_2Ki_4_8-17.mp3" TargetMode="External"/><Relationship Id="rId442" Type="http://schemas.openxmlformats.org/officeDocument/2006/relationships/hyperlink" Target="https://christianparties.co.za/gallery/PSa-T017_Mat_19_13-15.mp3" TargetMode="External"/><Relationship Id="rId463" Type="http://schemas.openxmlformats.org/officeDocument/2006/relationships/hyperlink" Target="https://christianparties.co.za/gallery/PSc-T005_Joh_11__1-44.mp3" TargetMode="External"/><Relationship Id="rId484" Type="http://schemas.openxmlformats.org/officeDocument/2006/relationships/hyperlink" Target="https://christianparties.co.za/gallery/Psd-T006_Gen_29_1-10.mp3" TargetMode="External"/><Relationship Id="rId519" Type="http://schemas.openxmlformats.org/officeDocument/2006/relationships/hyperlink" Target="https://christianparties.co.za/gallery/Pse-T011_Joh_4__7-26.mp3" TargetMode="External"/><Relationship Id="rId670" Type="http://schemas.openxmlformats.org/officeDocument/2006/relationships/hyperlink" Target="https://christianparties.co.za/gallery/Pge-T015_Act_8_9-25.mp3" TargetMode="External"/><Relationship Id="rId116" Type="http://schemas.openxmlformats.org/officeDocument/2006/relationships/hyperlink" Target="https://christianparties.co.za/gallery/SBa-T010_2_Tim_4___2.mp3" TargetMode="External"/><Relationship Id="rId137" Type="http://schemas.openxmlformats.org/officeDocument/2006/relationships/hyperlink" Target="https://christianparties.co.za/gallery/SBc-T007_Mat_22_23_-_46.mp3" TargetMode="External"/><Relationship Id="rId158" Type="http://schemas.openxmlformats.org/officeDocument/2006/relationships/hyperlink" Target="https://christianparties.co.za/gallery/SBe-T004_Exo_14_13_-_31.mp3" TargetMode="External"/><Relationship Id="rId302" Type="http://schemas.openxmlformats.org/officeDocument/2006/relationships/hyperlink" Target="https://christianparties.co.za/gallery/Eba-T001_Exo_32_7-15.mp3" TargetMode="External"/><Relationship Id="rId323" Type="http://schemas.openxmlformats.org/officeDocument/2006/relationships/hyperlink" Target="https://christianparties.co.za/gallery/Ebb-T005_Deu_3_23-28.mp3" TargetMode="External"/><Relationship Id="rId344" Type="http://schemas.openxmlformats.org/officeDocument/2006/relationships/hyperlink" Target="https://christianparties.co.za/gallery/Ebc-T014_Jam_2_8-13..mp3" TargetMode="External"/><Relationship Id="rId530" Type="http://schemas.openxmlformats.org/officeDocument/2006/relationships/hyperlink" Target="https://christianparties.co.za/gallery/Pba-T003_Gen_3__1-21.mp3" TargetMode="External"/><Relationship Id="rId20" Type="http://schemas.openxmlformats.org/officeDocument/2006/relationships/hyperlink" Target="https://christianparties.co.za/gallery/_SSb-T003-Exo_9_27-35.mp3" TargetMode="External"/><Relationship Id="rId41" Type="http://schemas.openxmlformats.org/officeDocument/2006/relationships/hyperlink" Target="https://christianparties.co.za/gallery/_SSb-T024-Isa_38_1-6.mp3" TargetMode="External"/><Relationship Id="rId62" Type="http://schemas.openxmlformats.org/officeDocument/2006/relationships/hyperlink" Target="https://christianparties.co.za/gallery/SSc-T004_Psa_119_144_&#8211;_149.mp3" TargetMode="External"/><Relationship Id="rId83" Type="http://schemas.openxmlformats.org/officeDocument/2006/relationships/hyperlink" Target="https://christianparties.co.za/gallery/SSd-T013_Joh_14_26.mp3" TargetMode="External"/><Relationship Id="rId179" Type="http://schemas.openxmlformats.org/officeDocument/2006/relationships/hyperlink" Target="https://christianparties.co.za/gallery/SGb-T001_Num__15_37.mp3" TargetMode="External"/><Relationship Id="rId365" Type="http://schemas.openxmlformats.org/officeDocument/2006/relationships/hyperlink" Target="https://christianparties.co.za/gallery/Ebe-T009_Mar_14_1-9.mp3" TargetMode="External"/><Relationship Id="rId386" Type="http://schemas.openxmlformats.org/officeDocument/2006/relationships/hyperlink" Target="https://christianparties.co.za/gallery/EGb-T003_Joh_6_15.mp3" TargetMode="External"/><Relationship Id="rId551" Type="http://schemas.openxmlformats.org/officeDocument/2006/relationships/hyperlink" Target="https://christianparties.co.za/gallery/Pbb-T005_1Sa_21__10-15.mp3" TargetMode="External"/><Relationship Id="rId572" Type="http://schemas.openxmlformats.org/officeDocument/2006/relationships/hyperlink" Target="https://christianparties.co.za/gallery/Pbc-T004_Gen_30_25-43.mp3" TargetMode="External"/><Relationship Id="rId593" Type="http://schemas.openxmlformats.org/officeDocument/2006/relationships/hyperlink" Target="https://christianparties.co.za/gallery/Pbd-T012_Eph_4_17-32.mp3" TargetMode="External"/><Relationship Id="rId607" Type="http://schemas.openxmlformats.org/officeDocument/2006/relationships/hyperlink" Target="https://christianparties.co.za/gallery/Pga-T004_2Sa_13_1-5.mp3" TargetMode="External"/><Relationship Id="rId628" Type="http://schemas.openxmlformats.org/officeDocument/2006/relationships/hyperlink" Target="https://christianparties.co.za/gallery/Pgc-T003_Lev_4_1-30.mp3" TargetMode="External"/><Relationship Id="rId649" Type="http://schemas.openxmlformats.org/officeDocument/2006/relationships/hyperlink" Target="https://christianparties.co.za/gallery/Pgd-T005_Jos_7_1-26.mp3" TargetMode="External"/><Relationship Id="rId190" Type="http://schemas.openxmlformats.org/officeDocument/2006/relationships/hyperlink" Target="https://christianparties.co.za/gallery/SGb-T012_Heb____4_12.mp3" TargetMode="External"/><Relationship Id="rId204" Type="http://schemas.openxmlformats.org/officeDocument/2006/relationships/hyperlink" Target="https://christianparties.co.za/gallery/SGd-T001_Gen___2_15_-_25_p1.mp3" TargetMode="External"/><Relationship Id="rId225" Type="http://schemas.openxmlformats.org/officeDocument/2006/relationships/hyperlink" Target="https://christianparties.co.za/gallery/SGe-T010_Joh__15____1_-_26.mp3" TargetMode="External"/><Relationship Id="rId246" Type="http://schemas.openxmlformats.org/officeDocument/2006/relationships/hyperlink" Target="https://christianparties.co.za/gallery/ESb-T004_Joh_5_1-14.mp3" TargetMode="External"/><Relationship Id="rId267" Type="http://schemas.openxmlformats.org/officeDocument/2006/relationships/hyperlink" Target="https://christianparties.co.za/gallery/ESc-T009_Job_31__1-40.mp3" TargetMode="External"/><Relationship Id="rId288" Type="http://schemas.openxmlformats.org/officeDocument/2006/relationships/hyperlink" Target="https://christianparties.co.za/gallery/Esd-T011_Joh_15_1-17.mp3" TargetMode="External"/><Relationship Id="rId411" Type="http://schemas.openxmlformats.org/officeDocument/2006/relationships/hyperlink" Target="https://christianparties.co.za/gallery/EGd-T008_Heb_4_14-16.mp3" TargetMode="External"/><Relationship Id="rId432" Type="http://schemas.openxmlformats.org/officeDocument/2006/relationships/hyperlink" Target="https://christianparties.co.za/gallery/PSa-T007_Gen_21__8-21.mp3" TargetMode="External"/><Relationship Id="rId453" Type="http://schemas.openxmlformats.org/officeDocument/2006/relationships/hyperlink" Target="https://christianparties.co.za/gallery/PSb-T009_Jer_10__10-14.mp3" TargetMode="External"/><Relationship Id="rId474" Type="http://schemas.openxmlformats.org/officeDocument/2006/relationships/hyperlink" Target="https://christianparties.co.za/gallery/PSc-T016_Act_19__11-20.mp3" TargetMode="External"/><Relationship Id="rId509" Type="http://schemas.openxmlformats.org/officeDocument/2006/relationships/hyperlink" Target="https://christianparties.co.za/gallery/Pge-T001_Gen_2_1-6.mp3" TargetMode="External"/><Relationship Id="rId660" Type="http://schemas.openxmlformats.org/officeDocument/2006/relationships/hyperlink" Target="https://christianparties.co.za/gallery/Pge-T005_Luk_23_26-43.mp3" TargetMode="External"/><Relationship Id="rId106" Type="http://schemas.openxmlformats.org/officeDocument/2006/relationships/hyperlink" Target="https://christianparties.co.za/gallery/SSe-T012_1Jo_1_9.mp3" TargetMode="External"/><Relationship Id="rId127" Type="http://schemas.openxmlformats.org/officeDocument/2006/relationships/hyperlink" Target="https://christianparties.co.za/gallery/SBb-T009_Mat_18_19.mp3" TargetMode="External"/><Relationship Id="rId313" Type="http://schemas.openxmlformats.org/officeDocument/2006/relationships/hyperlink" Target="https://christianparties.co.za/gallery/Eba-T012_2Co_3_13-4-6.mp3" TargetMode="External"/><Relationship Id="rId495" Type="http://schemas.openxmlformats.org/officeDocument/2006/relationships/hyperlink" Target="https://christianparties.co.za/gallery/Psd-T017_Mat_14__22-33.mp3" TargetMode="External"/><Relationship Id="rId10" Type="http://schemas.openxmlformats.org/officeDocument/2006/relationships/hyperlink" Target="https://christianparties.co.za/gallery/_SSa-T011-Joh6_27-40.mp3" TargetMode="External"/><Relationship Id="rId31" Type="http://schemas.openxmlformats.org/officeDocument/2006/relationships/hyperlink" Target="https://christianparties.co.za/gallery/_SSb-T014--Job_2_9___10.mp3" TargetMode="External"/><Relationship Id="rId52" Type="http://schemas.openxmlformats.org/officeDocument/2006/relationships/hyperlink" Target="https://christianparties.co.za/gallery/_SSb-T035-1Co_7_5.mp3" TargetMode="External"/><Relationship Id="rId73" Type="http://schemas.openxmlformats.org/officeDocument/2006/relationships/hyperlink" Target="https://christianparties.co.za/gallery/SSd-T003_Mat_1_18_-_20.mp3" TargetMode="External"/><Relationship Id="rId94" Type="http://schemas.openxmlformats.org/officeDocument/2006/relationships/hyperlink" Target="https://christianparties.co.za/gallery/SSd-T024_Act_15_8-9.mp3" TargetMode="External"/><Relationship Id="rId148" Type="http://schemas.openxmlformats.org/officeDocument/2006/relationships/hyperlink" Target="https://christianparties.co.za/gallery/SBd-T006_Phil____4___4_-_13.mp3" TargetMode="External"/><Relationship Id="rId169" Type="http://schemas.openxmlformats.org/officeDocument/2006/relationships/hyperlink" Target="https://christianparties.co.za/gallery/SGa-T003_Rom___2__1-__3.mp3" TargetMode="External"/><Relationship Id="rId334" Type="http://schemas.openxmlformats.org/officeDocument/2006/relationships/hyperlink" Target="https://christianparties.co.za/gallery/Ebc-T004_Joh_8_15.mp3" TargetMode="External"/><Relationship Id="rId355" Type="http://schemas.openxmlformats.org/officeDocument/2006/relationships/hyperlink" Target="https://christianparties.co.za/gallery/Ebd-T011_1Joh_4_16.mp3" TargetMode="External"/><Relationship Id="rId376" Type="http://schemas.openxmlformats.org/officeDocument/2006/relationships/hyperlink" Target="https://christianparties.co.za/gallery/EGa-T008_Son_2_8-14.mp3" TargetMode="External"/><Relationship Id="rId397" Type="http://schemas.openxmlformats.org/officeDocument/2006/relationships/hyperlink" Target="https://christianparties.co.za/gallery/EGc-T004_2Sa_10_9-11.mp3" TargetMode="External"/><Relationship Id="rId520" Type="http://schemas.openxmlformats.org/officeDocument/2006/relationships/hyperlink" Target="https://christianparties.co.za/gallery/Pse-T012_Act_10__1-48.mp3" TargetMode="External"/><Relationship Id="rId541" Type="http://schemas.openxmlformats.org/officeDocument/2006/relationships/hyperlink" Target="https://christianparties.co.za/gallery/Pba-T014_Mat_6__25-34.mp3" TargetMode="External"/><Relationship Id="rId562" Type="http://schemas.openxmlformats.org/officeDocument/2006/relationships/hyperlink" Target="https://christianparties.co.za/gallery/Pbb-T016_3Jn_1__2-11.mp3" TargetMode="External"/><Relationship Id="rId583" Type="http://schemas.openxmlformats.org/officeDocument/2006/relationships/hyperlink" Target="https://christianparties.co.za/gallery/Pbd-T002_Dan_1__8-21.mp3" TargetMode="External"/><Relationship Id="rId618" Type="http://schemas.openxmlformats.org/officeDocument/2006/relationships/hyperlink" Target="https://christianparties.co.za/gallery/Pgb-T004_1Sa_12_7-15.mp3" TargetMode="External"/><Relationship Id="rId639" Type="http://schemas.openxmlformats.org/officeDocument/2006/relationships/hyperlink" Target="https://christianparties.co.za/gallery/Pgc-T014_1Co_13_1-13.mp3" TargetMode="External"/><Relationship Id="rId4" Type="http://schemas.openxmlformats.org/officeDocument/2006/relationships/hyperlink" Target="https://christianparties.co.za/gallery/_SSa-T005-Luk18_25-30.mp3" TargetMode="External"/><Relationship Id="rId180" Type="http://schemas.openxmlformats.org/officeDocument/2006/relationships/hyperlink" Target="https://christianparties.co.za/gallery/SGb-T002_1Ch___28___9.mp3" TargetMode="External"/><Relationship Id="rId215" Type="http://schemas.openxmlformats.org/officeDocument/2006/relationships/hyperlink" Target="https://christianparties.co.za/gallery/SGd-T012_1Tim__5___5.mp3" TargetMode="External"/><Relationship Id="rId236" Type="http://schemas.openxmlformats.org/officeDocument/2006/relationships/hyperlink" Target="https://christianparties.co.za/gallery/ESa-T009_2Co_2_1-11.mp3" TargetMode="External"/><Relationship Id="rId257" Type="http://schemas.openxmlformats.org/officeDocument/2006/relationships/hyperlink" Target="https://christianparties.co.za/gallery/ESb-T015_Mic_7_18-20_.mp3" TargetMode="External"/><Relationship Id="rId278" Type="http://schemas.openxmlformats.org/officeDocument/2006/relationships/hyperlink" Target="https://christianparties.co.za/gallery/Esd-T001_Joh_3_14-18.mp3" TargetMode="External"/><Relationship Id="rId401" Type="http://schemas.openxmlformats.org/officeDocument/2006/relationships/hyperlink" Target="https://christianparties.co.za/gallery/EGc-T008_Luk_10_38-42.mp3" TargetMode="External"/><Relationship Id="rId422" Type="http://schemas.openxmlformats.org/officeDocument/2006/relationships/hyperlink" Target="https://christianparties.co.za/gallery/EGe-T007_2Ki_23_21-25.mp3" TargetMode="External"/><Relationship Id="rId443" Type="http://schemas.openxmlformats.org/officeDocument/2006/relationships/hyperlink" Target="https://christianparties.co.za/gallery/PSa-T018_Joh_3__1-6.mp3" TargetMode="External"/><Relationship Id="rId464" Type="http://schemas.openxmlformats.org/officeDocument/2006/relationships/hyperlink" Target="https://christianparties.co.za/gallery/PSc-T006_Gen_24__33-67.mp3" TargetMode="External"/><Relationship Id="rId650" Type="http://schemas.openxmlformats.org/officeDocument/2006/relationships/hyperlink" Target="https://christianparties.co.za/gallery/Pgd-T006_Jos_8_1-35.mp3" TargetMode="External"/><Relationship Id="rId303" Type="http://schemas.openxmlformats.org/officeDocument/2006/relationships/hyperlink" Target="https://christianparties.co.za/gallery/Eba-T002_Mar_1_3-8.mp3" TargetMode="External"/><Relationship Id="rId485" Type="http://schemas.openxmlformats.org/officeDocument/2006/relationships/hyperlink" Target="https://christianparties.co.za/gallery/Psd-T007_Exo_7__17-20.mp3" TargetMode="External"/><Relationship Id="rId42" Type="http://schemas.openxmlformats.org/officeDocument/2006/relationships/hyperlink" Target="https://christianparties.co.za/gallery/_SSb-T025-Dan_10_11-13.mp3" TargetMode="External"/><Relationship Id="rId84" Type="http://schemas.openxmlformats.org/officeDocument/2006/relationships/hyperlink" Target="https://christianparties.co.za/gallery/SSd-T014_Joh_20_21_-_23.mp3" TargetMode="External"/><Relationship Id="rId138" Type="http://schemas.openxmlformats.org/officeDocument/2006/relationships/hyperlink" Target="https://christianparties.co.za/gallery/SBc-T008_Luk_10_25_-_42.mp3" TargetMode="External"/><Relationship Id="rId345" Type="http://schemas.openxmlformats.org/officeDocument/2006/relationships/hyperlink" Target="https://christianparties.co.za/gallery/Ebd-T001_Mat_18_15-16.mp3" TargetMode="External"/><Relationship Id="rId387" Type="http://schemas.openxmlformats.org/officeDocument/2006/relationships/hyperlink" Target="https://christianparties.co.za/gallery/EGb-T004_Rev_21_1-6.mp3" TargetMode="External"/><Relationship Id="rId510" Type="http://schemas.openxmlformats.org/officeDocument/2006/relationships/hyperlink" Target="https://christianparties.co.za/gallery/Pse-T002_Gen_18__1-8.mp3" TargetMode="External"/><Relationship Id="rId552" Type="http://schemas.openxmlformats.org/officeDocument/2006/relationships/hyperlink" Target="https://christianparties.co.za/gallery/Pbb-T006_2Sa_12__1-23.mp3" TargetMode="External"/><Relationship Id="rId594" Type="http://schemas.openxmlformats.org/officeDocument/2006/relationships/hyperlink" Target="https://christianparties.co.za/gallery/Pbe-T002_Mat_12_9-14.mp3" TargetMode="External"/><Relationship Id="rId608" Type="http://schemas.openxmlformats.org/officeDocument/2006/relationships/hyperlink" Target="https://christianparties.co.za/gallery/Pga-T005_Ecc_4_9-12.mp3" TargetMode="External"/><Relationship Id="rId191" Type="http://schemas.openxmlformats.org/officeDocument/2006/relationships/hyperlink" Target="https://christianparties.co.za/gallery/SGc-T001_Gen____1___1_-_3_24.mp3" TargetMode="External"/><Relationship Id="rId205" Type="http://schemas.openxmlformats.org/officeDocument/2006/relationships/hyperlink" Target="https://christianparties.co.za/gallery/SGd-T002_Gen___2_15_-_25_p2.mp3" TargetMode="External"/><Relationship Id="rId247" Type="http://schemas.openxmlformats.org/officeDocument/2006/relationships/hyperlink" Target="https://christianparties.co.za/gallery/ESb-T005_Joh_8_1-11.mp3" TargetMode="External"/><Relationship Id="rId412" Type="http://schemas.openxmlformats.org/officeDocument/2006/relationships/hyperlink" Target="https://christianparties.co.za/gallery/EGd-T009_Pro_16_32.mp3" TargetMode="External"/><Relationship Id="rId107" Type="http://schemas.openxmlformats.org/officeDocument/2006/relationships/hyperlink" Target="https://christianparties.co.za/gallery/SBa-T001_Rom_12___8_.mp3" TargetMode="External"/><Relationship Id="rId289" Type="http://schemas.openxmlformats.org/officeDocument/2006/relationships/hyperlink" Target="https://christianparties.co.za/gallery/Esd-T012_Eph_5_22-33.mp3" TargetMode="External"/><Relationship Id="rId454" Type="http://schemas.openxmlformats.org/officeDocument/2006/relationships/hyperlink" Target="https://christianparties.co.za/gallery/PSb-T010_Eze_37__1-14.mp3" TargetMode="External"/><Relationship Id="rId496" Type="http://schemas.openxmlformats.org/officeDocument/2006/relationships/hyperlink" Target="https://christianparties.co.za/gallery/Psd-T018_Mat_18__32-35.mp3" TargetMode="External"/><Relationship Id="rId661" Type="http://schemas.openxmlformats.org/officeDocument/2006/relationships/hyperlink" Target="https://christianparties.co.za/gallery/Pge-T006_Luk_23_44-56.mp3" TargetMode="External"/><Relationship Id="rId11" Type="http://schemas.openxmlformats.org/officeDocument/2006/relationships/hyperlink" Target="https://christianparties.co.za/gallery/_SSa-T012-Joh6_43-48.mp3" TargetMode="External"/><Relationship Id="rId53" Type="http://schemas.openxmlformats.org/officeDocument/2006/relationships/hyperlink" Target="https://christianparties.co.za/gallery/_SSb-T036-1Co_14_13-17.mp3" TargetMode="External"/><Relationship Id="rId149" Type="http://schemas.openxmlformats.org/officeDocument/2006/relationships/hyperlink" Target="https://christianparties.co.za/gallery/SBd-T007_Joh____9___1_-___7.mp3" TargetMode="External"/><Relationship Id="rId314" Type="http://schemas.openxmlformats.org/officeDocument/2006/relationships/hyperlink" Target="https://christianparties.co.za/gallery/Eba-T013_1Ti_4_1-5.mp3" TargetMode="External"/><Relationship Id="rId356" Type="http://schemas.openxmlformats.org/officeDocument/2006/relationships/hyperlink" Target="https://christianparties.co.za/gallery/Ebd-T012_1Joh_3_21__2_21.mp3" TargetMode="External"/><Relationship Id="rId398" Type="http://schemas.openxmlformats.org/officeDocument/2006/relationships/hyperlink" Target="https://christianparties.co.za/gallery/EGc-T005_Ecc_4_9-10.mp3" TargetMode="External"/><Relationship Id="rId521" Type="http://schemas.openxmlformats.org/officeDocument/2006/relationships/hyperlink" Target="https://christianparties.co.za/gallery/Pse-T013_Eze_47__1-12.mp3" TargetMode="External"/><Relationship Id="rId563" Type="http://schemas.openxmlformats.org/officeDocument/2006/relationships/hyperlink" Target="https://christianparties.co.za/gallery/Pbb-T017_1Ti_5__1-25.mp3" TargetMode="External"/><Relationship Id="rId619" Type="http://schemas.openxmlformats.org/officeDocument/2006/relationships/hyperlink" Target="https://christianparties.co.za/gallery/Pgb-T005_Dan_2_17-30.mp3" TargetMode="External"/><Relationship Id="rId95" Type="http://schemas.openxmlformats.org/officeDocument/2006/relationships/hyperlink" Target="https://christianparties.co.za/gallery/SSe-T001_Pro_17_9.mp3" TargetMode="External"/><Relationship Id="rId160" Type="http://schemas.openxmlformats.org/officeDocument/2006/relationships/hyperlink" Target="https://christianparties.co.za/gallery/SBe-T006_Exo_34___7.mp3" TargetMode="External"/><Relationship Id="rId216" Type="http://schemas.openxmlformats.org/officeDocument/2006/relationships/hyperlink" Target="https://christianparties.co.za/gallery/SGe-T001_Jam___1__27.mp3" TargetMode="External"/><Relationship Id="rId423" Type="http://schemas.openxmlformats.org/officeDocument/2006/relationships/hyperlink" Target="https://christianparties.co.za/gallery/EGe-T008_Mar_5_1-20.mp3" TargetMode="External"/><Relationship Id="rId258" Type="http://schemas.openxmlformats.org/officeDocument/2006/relationships/hyperlink" Target="https://christianparties.co.za/gallery/ESb-T016_Heb_10_10-18.mp3" TargetMode="External"/><Relationship Id="rId465" Type="http://schemas.openxmlformats.org/officeDocument/2006/relationships/hyperlink" Target="https://christianparties.co.za/gallery/PSc-T007_Gen_40__1-8.mp3" TargetMode="External"/><Relationship Id="rId630" Type="http://schemas.openxmlformats.org/officeDocument/2006/relationships/hyperlink" Target="https://christianparties.co.za/gallery/Pgc-T005_Deu_1_34-39__Num_14_20-31.mp3" TargetMode="External"/><Relationship Id="rId672" Type="http://schemas.openxmlformats.org/officeDocument/2006/relationships/hyperlink" Target="https://christianparties.co.za/gallery/Pge-T017_Gal_5_16-26.mp3" TargetMode="External"/><Relationship Id="rId22" Type="http://schemas.openxmlformats.org/officeDocument/2006/relationships/hyperlink" Target="https://christianparties.co.za/gallery/_SSb-T005-1Ki17_17-24.mp3" TargetMode="External"/><Relationship Id="rId64" Type="http://schemas.openxmlformats.org/officeDocument/2006/relationships/hyperlink" Target="https://christianparties.co.za/gallery/SSc-T006_Mat_14_13.mp3" TargetMode="External"/><Relationship Id="rId118" Type="http://schemas.openxmlformats.org/officeDocument/2006/relationships/hyperlink" Target="https://christianparties.co.za/gallery/SBa-T012_Jude__1___3.mp3" TargetMode="External"/><Relationship Id="rId325" Type="http://schemas.openxmlformats.org/officeDocument/2006/relationships/hyperlink" Target="https://christianparties.co.za/gallery/Ebb-T007_Psa_27_1-14.mp3" TargetMode="External"/><Relationship Id="rId367" Type="http://schemas.openxmlformats.org/officeDocument/2006/relationships/hyperlink" Target="https://christianparties.co.za/gallery/Ebe-T011_Luk_17_11-19.mp3" TargetMode="External"/><Relationship Id="rId532" Type="http://schemas.openxmlformats.org/officeDocument/2006/relationships/hyperlink" Target="https://christianparties.co.za/gallery/Pba-T005_Gen_37__1-11.mp3" TargetMode="External"/><Relationship Id="rId574" Type="http://schemas.openxmlformats.org/officeDocument/2006/relationships/hyperlink" Target="https://christianparties.co.za/gallery/Pbc-T006_Exo_1__8-22.mp3" TargetMode="External"/><Relationship Id="rId171" Type="http://schemas.openxmlformats.org/officeDocument/2006/relationships/hyperlink" Target="https://christianparties.co.za/gallery/SGa-T005_Rom_16___2.mp3" TargetMode="External"/><Relationship Id="rId227" Type="http://schemas.openxmlformats.org/officeDocument/2006/relationships/hyperlink" Target="https://christianparties.co.za/gallery/SGe-T012_Joh__21__15_-_19.mp3" TargetMode="External"/><Relationship Id="rId269" Type="http://schemas.openxmlformats.org/officeDocument/2006/relationships/hyperlink" Target="https://christianparties.co.za/gallery/ESc-T011_Pro_9_6-12.mp3" TargetMode="External"/><Relationship Id="rId434" Type="http://schemas.openxmlformats.org/officeDocument/2006/relationships/hyperlink" Target="https://christianparties.co.za/gallery/PSa-T009_2Sa_12_13-23.mp3" TargetMode="External"/><Relationship Id="rId476" Type="http://schemas.openxmlformats.org/officeDocument/2006/relationships/hyperlink" Target="https://christianparties.co.za/gallery/PSc-T018_Mal_4__1-6.mp3" TargetMode="External"/><Relationship Id="rId641" Type="http://schemas.openxmlformats.org/officeDocument/2006/relationships/hyperlink" Target="https://christianparties.co.za/gallery/Pgc-T016_Col_3_1-17.mp3" TargetMode="External"/><Relationship Id="rId33" Type="http://schemas.openxmlformats.org/officeDocument/2006/relationships/hyperlink" Target="https://christianparties.co.za/gallery/_SSb-T016--Job_42_1-5.mp3" TargetMode="External"/><Relationship Id="rId129" Type="http://schemas.openxmlformats.org/officeDocument/2006/relationships/hyperlink" Target="https://christianparties.co.za/gallery/SBb-T011_Eph__6_18.mp3" TargetMode="External"/><Relationship Id="rId280" Type="http://schemas.openxmlformats.org/officeDocument/2006/relationships/hyperlink" Target="https://christianparties.co.za/gallery/Esd-T003_1Sa_17_57_-_18_1___2Sa_1_26.mp3" TargetMode="External"/><Relationship Id="rId336" Type="http://schemas.openxmlformats.org/officeDocument/2006/relationships/hyperlink" Target="https://christianparties.co.za/gallery/Ebc-T006_Joh_12_44-50.mp3" TargetMode="External"/><Relationship Id="rId501" Type="http://schemas.openxmlformats.org/officeDocument/2006/relationships/hyperlink" Target="https://christianparties.co.za/gallery/Pbb-T001_Gen_1__1-2__25.mp3" TargetMode="External"/><Relationship Id="rId543" Type="http://schemas.openxmlformats.org/officeDocument/2006/relationships/hyperlink" Target="https://christianparties.co.za/gallery/Pba-T016_Eph_6__10-20.mp3" TargetMode="External"/><Relationship Id="rId75" Type="http://schemas.openxmlformats.org/officeDocument/2006/relationships/hyperlink" Target="https://christianparties.co.za/gallery/SSd-T005_Mat_12_30_-_32.mp3" TargetMode="External"/><Relationship Id="rId140" Type="http://schemas.openxmlformats.org/officeDocument/2006/relationships/hyperlink" Target="https://christianparties.co.za/gallery/SBc-T010_Luk_24_32_-34.mp3" TargetMode="External"/><Relationship Id="rId182" Type="http://schemas.openxmlformats.org/officeDocument/2006/relationships/hyperlink" Target="https://christianparties.co.za/gallery/SGb-T004_Psa___63___1.mp3" TargetMode="External"/><Relationship Id="rId378" Type="http://schemas.openxmlformats.org/officeDocument/2006/relationships/hyperlink" Target="https://christianparties.co.za/gallery/EGa-T010_Luk_8_17-18.mp3" TargetMode="External"/><Relationship Id="rId403" Type="http://schemas.openxmlformats.org/officeDocument/2006/relationships/hyperlink" Target="https://christianparties.co.za/gallery/EGc-T010_Heb_4_11-16.mp3" TargetMode="External"/><Relationship Id="rId585" Type="http://schemas.openxmlformats.org/officeDocument/2006/relationships/hyperlink" Target="https://christianparties.co.za/gallery/Pbd-T004_Rom_12_1-2.mp3" TargetMode="External"/><Relationship Id="rId6" Type="http://schemas.openxmlformats.org/officeDocument/2006/relationships/hyperlink" Target="https://christianparties.co.za/gallery/_SSa-T007-Joh3_1-18.mp3" TargetMode="External"/><Relationship Id="rId238" Type="http://schemas.openxmlformats.org/officeDocument/2006/relationships/hyperlink" Target="https://christianparties.co.za/gallery/ESa-T011_Heb_5_5-10.mp3" TargetMode="External"/><Relationship Id="rId445" Type="http://schemas.openxmlformats.org/officeDocument/2006/relationships/hyperlink" Target="https://christianparties.co.za/gallery/PSb-T001_Gen_2__7.mp3" TargetMode="External"/><Relationship Id="rId487" Type="http://schemas.openxmlformats.org/officeDocument/2006/relationships/hyperlink" Target="https://christianparties.co.za/gallery/Psd-T009_Exo_15_22-27.mp3" TargetMode="External"/><Relationship Id="rId610" Type="http://schemas.openxmlformats.org/officeDocument/2006/relationships/hyperlink" Target="https://christianparties.co.za/gallery/Pga-T007_Pro_17_8-17.mp3" TargetMode="External"/><Relationship Id="rId652" Type="http://schemas.openxmlformats.org/officeDocument/2006/relationships/hyperlink" Target="https://christianparties.co.za/gallery/Pgd-T008_Jos_10_1-43.mp3" TargetMode="External"/><Relationship Id="rId291" Type="http://schemas.openxmlformats.org/officeDocument/2006/relationships/hyperlink" Target="https://christianparties.co.za/gallery/Ese-T002_Gen_2_15-24.mp3" TargetMode="External"/><Relationship Id="rId305" Type="http://schemas.openxmlformats.org/officeDocument/2006/relationships/hyperlink" Target="https://christianparties.co.za/gallery/Eba-T004_Joh_8_2-11.mp3" TargetMode="External"/><Relationship Id="rId347" Type="http://schemas.openxmlformats.org/officeDocument/2006/relationships/hyperlink" Target="https://christianparties.co.za/gallery/Ebd-T003_1Co_6_1-11.mp3" TargetMode="External"/><Relationship Id="rId512" Type="http://schemas.openxmlformats.org/officeDocument/2006/relationships/hyperlink" Target="https://christianparties.co.za/gallery/Pse-T004_Lev_17__1-9.mp3" TargetMode="External"/><Relationship Id="rId44" Type="http://schemas.openxmlformats.org/officeDocument/2006/relationships/hyperlink" Target="https://christianparties.co.za/gallery/_SSb-T027-Mal_1_6-9.mp3" TargetMode="External"/><Relationship Id="rId86" Type="http://schemas.openxmlformats.org/officeDocument/2006/relationships/hyperlink" Target="https://christianparties.co.za/gallery/SSd-T016_Act_2_3_-_4.mp3" TargetMode="External"/><Relationship Id="rId151" Type="http://schemas.openxmlformats.org/officeDocument/2006/relationships/hyperlink" Target="https://christianparties.co.za/gallery/SBd-T009_Isiah_53___1_-_12.mp3" TargetMode="External"/><Relationship Id="rId389" Type="http://schemas.openxmlformats.org/officeDocument/2006/relationships/hyperlink" Target="https://christianparties.co.za/gallery/EGb-T006_Psa_96_1-13.mp3" TargetMode="External"/><Relationship Id="rId554" Type="http://schemas.openxmlformats.org/officeDocument/2006/relationships/hyperlink" Target="https://christianparties.co.za/gallery/Pbb-T008_Neh_2__1-8.mp3" TargetMode="External"/><Relationship Id="rId596" Type="http://schemas.openxmlformats.org/officeDocument/2006/relationships/hyperlink" Target="https://christianparties.co.za/gallery/Pbe-T004_Mat_11_1-6.mp3" TargetMode="External"/><Relationship Id="rId193" Type="http://schemas.openxmlformats.org/officeDocument/2006/relationships/hyperlink" Target="https://christianparties.co.za/gallery/SGc-T003_Job_____1___1_-___3_10.mp3" TargetMode="External"/><Relationship Id="rId207" Type="http://schemas.openxmlformats.org/officeDocument/2006/relationships/hyperlink" Target="https://christianparties.co.za/gallery/SGd-T004_Gen_17___1_-___9.mp3" TargetMode="External"/><Relationship Id="rId249" Type="http://schemas.openxmlformats.org/officeDocument/2006/relationships/hyperlink" Target="https://christianparties.co.za/gallery/ESb-T007_Heb_10_22-23.mp3" TargetMode="External"/><Relationship Id="rId414" Type="http://schemas.openxmlformats.org/officeDocument/2006/relationships/hyperlink" Target="https://christianparties.co.za/gallery/EGd-T011_Eph_6_1-9.mp3" TargetMode="External"/><Relationship Id="rId456" Type="http://schemas.openxmlformats.org/officeDocument/2006/relationships/hyperlink" Target="https://christianparties.co.za/gallery/PSb-T012_Act_17__24-25.mp3" TargetMode="External"/><Relationship Id="rId498" Type="http://schemas.openxmlformats.org/officeDocument/2006/relationships/hyperlink" Target="https://christianparties.co.za/gallery/Psd-T020_Gen_9__1-8.mp3" TargetMode="External"/><Relationship Id="rId621" Type="http://schemas.openxmlformats.org/officeDocument/2006/relationships/hyperlink" Target="https://christianparties.co.za/gallery/Pgb-T007_Mat_16_1-4.mp3" TargetMode="External"/><Relationship Id="rId663" Type="http://schemas.openxmlformats.org/officeDocument/2006/relationships/hyperlink" Target="https://christianparties.co.za/gallery/Pge-T008_Luk_24_13-35.mp3" TargetMode="External"/><Relationship Id="rId13" Type="http://schemas.openxmlformats.org/officeDocument/2006/relationships/hyperlink" Target="https://christianparties.co.za/gallery/_SSa-T014-Joh10_24-30.mp3" TargetMode="External"/><Relationship Id="rId109" Type="http://schemas.openxmlformats.org/officeDocument/2006/relationships/hyperlink" Target="https://christianparties.co.za/gallery/SBa-T003_Deut___3_28.mp3" TargetMode="External"/><Relationship Id="rId260" Type="http://schemas.openxmlformats.org/officeDocument/2006/relationships/hyperlink" Target="https://christianparties.co.za/gallery/ESc-T002_Gen_24__34-67.mp3" TargetMode="External"/><Relationship Id="rId316" Type="http://schemas.openxmlformats.org/officeDocument/2006/relationships/hyperlink" Target="https://christianparties.co.za/gallery/Eba-T015_Heb_9_8-15.mp3" TargetMode="External"/><Relationship Id="rId523" Type="http://schemas.openxmlformats.org/officeDocument/2006/relationships/hyperlink" Target="https://christianparties.co.za/gallery/Pse-T015_Lev_26__14-20.mp3" TargetMode="External"/><Relationship Id="rId55" Type="http://schemas.openxmlformats.org/officeDocument/2006/relationships/hyperlink" Target="https://christianparties.co.za/gallery/_SSb-T038-Col_4_1-4.mp3" TargetMode="External"/><Relationship Id="rId97" Type="http://schemas.openxmlformats.org/officeDocument/2006/relationships/hyperlink" Target="https://christianparties.co.za/gallery/SSe-T003_Mat_18_21_&#8211;_35.mp3" TargetMode="External"/><Relationship Id="rId120" Type="http://schemas.openxmlformats.org/officeDocument/2006/relationships/hyperlink" Target="https://christianparties.co.za/gallery/SBb-T011_Eph__6_18.mp3" TargetMode="External"/><Relationship Id="rId358" Type="http://schemas.openxmlformats.org/officeDocument/2006/relationships/hyperlink" Target="https://christianparties.co.za/gallery/Ebe-T002_Est_4_11-5_4.mp3" TargetMode="External"/><Relationship Id="rId565" Type="http://schemas.openxmlformats.org/officeDocument/2006/relationships/hyperlink" Target="https://christianparties.co.za/gallery/Pbb-T019_Php_4__10-20.mp3" TargetMode="External"/><Relationship Id="rId162" Type="http://schemas.openxmlformats.org/officeDocument/2006/relationships/hyperlink" Target="https://christianparties.co.za/gallery/SBe-T008_Lev__20_22.mp3" TargetMode="External"/><Relationship Id="rId218" Type="http://schemas.openxmlformats.org/officeDocument/2006/relationships/hyperlink" Target="https://christianparties.co.za/gallery/SGe-T003_1Co_12____3_-_12.mp3" TargetMode="External"/><Relationship Id="rId425" Type="http://schemas.openxmlformats.org/officeDocument/2006/relationships/hyperlink" Target="https://christianparties.co.za/gallery/EGe-T010_Act_19_11-20.mp3" TargetMode="External"/><Relationship Id="rId467" Type="http://schemas.openxmlformats.org/officeDocument/2006/relationships/hyperlink" Target="https://christianparties.co.za/gallery/PSc-T009_Lev_14__33-53.mp3" TargetMode="External"/><Relationship Id="rId632" Type="http://schemas.openxmlformats.org/officeDocument/2006/relationships/hyperlink" Target="https://christianparties.co.za/gallery/Pgc-T007_1Sa_23_15-29.mp3" TargetMode="External"/><Relationship Id="rId271" Type="http://schemas.openxmlformats.org/officeDocument/2006/relationships/hyperlink" Target="https://christianparties.co.za/gallery/ESc-T013_Mat_4_1-4.mp3" TargetMode="External"/><Relationship Id="rId674" Type="http://schemas.openxmlformats.org/officeDocument/2006/relationships/hyperlink" Target="https://christianparties.co.za/gallery/Pge-T019_Mar_10_35-45.mp3" TargetMode="External"/><Relationship Id="rId24" Type="http://schemas.openxmlformats.org/officeDocument/2006/relationships/hyperlink" Target="https://christianparties.co.za/gallery/_SSb-T007-2Ki22_19-20.mp3" TargetMode="External"/><Relationship Id="rId66" Type="http://schemas.openxmlformats.org/officeDocument/2006/relationships/hyperlink" Target="https://christianparties.co.za/gallery/SSc-T008_Luk_6_12.mp3" TargetMode="External"/><Relationship Id="rId131" Type="http://schemas.openxmlformats.org/officeDocument/2006/relationships/hyperlink" Target="https://christianparties.co.za/gallery/SBc-T001_Jos___1___8.mp3" TargetMode="External"/><Relationship Id="rId327" Type="http://schemas.openxmlformats.org/officeDocument/2006/relationships/hyperlink" Target="https://christianparties.co.za/gallery/Ebb-T009_1Pe_5_1-11.mp3" TargetMode="External"/><Relationship Id="rId369" Type="http://schemas.openxmlformats.org/officeDocument/2006/relationships/hyperlink" Target="https://christianparties.co.za/gallery/EGa-T001_Gen_37_1-11.mp3" TargetMode="External"/><Relationship Id="rId534" Type="http://schemas.openxmlformats.org/officeDocument/2006/relationships/hyperlink" Target="https://christianparties.co.za/gallery/Pba-T007_Gen_39__7-21.mp3" TargetMode="External"/><Relationship Id="rId576" Type="http://schemas.openxmlformats.org/officeDocument/2006/relationships/hyperlink" Target="https://christianparties.co.za/gallery/Pbc-T008_Jos_1_10-16.mp3" TargetMode="External"/><Relationship Id="rId173" Type="http://schemas.openxmlformats.org/officeDocument/2006/relationships/hyperlink" Target="https://christianparties.co.za/gallery/SGa-T007_Psa_119_63.mp3" TargetMode="External"/><Relationship Id="rId229" Type="http://schemas.openxmlformats.org/officeDocument/2006/relationships/hyperlink" Target="https://christianparties.co.za/gallery/ESa-T002_Est_8_1-7.mp3" TargetMode="External"/><Relationship Id="rId380" Type="http://schemas.openxmlformats.org/officeDocument/2006/relationships/hyperlink" Target="https://christianparties.co.za/gallery/EGa-T012_Act_17_21.mp3" TargetMode="External"/><Relationship Id="rId436" Type="http://schemas.openxmlformats.org/officeDocument/2006/relationships/hyperlink" Target="https://christianparties.co.za/gallery/PSa-T011_Exo_13__11-16.mp3" TargetMode="External"/><Relationship Id="rId601" Type="http://schemas.openxmlformats.org/officeDocument/2006/relationships/hyperlink" Target="https://christianparties.co.za/gallery/Pbe-T009_Mat_9_18-22.mp3" TargetMode="External"/><Relationship Id="rId643" Type="http://schemas.openxmlformats.org/officeDocument/2006/relationships/hyperlink" Target="https://christianparties.co.za/gallery/Pgc-T018_Jas_3_1-18.mp3" TargetMode="External"/><Relationship Id="rId240" Type="http://schemas.openxmlformats.org/officeDocument/2006/relationships/hyperlink" Target="https://christianparties.co.za/gallery/ESa-T013_Gen_18_13-15&#160;__21_6%20.mp3" TargetMode="External"/><Relationship Id="rId478" Type="http://schemas.openxmlformats.org/officeDocument/2006/relationships/hyperlink" Target="https://christianparties.co.za/gallery/PSc-T020_Joh_14__1-31.mp3" TargetMode="External"/><Relationship Id="rId35" Type="http://schemas.openxmlformats.org/officeDocument/2006/relationships/hyperlink" Target="https://christianparties.co.za/gallery/_SSb-T018-Psa_5_1-3.mp3" TargetMode="External"/><Relationship Id="rId77" Type="http://schemas.openxmlformats.org/officeDocument/2006/relationships/hyperlink" Target="https://christianparties.co.za/gallery/SSd-T007_Luk_2_25_-_27.mp3" TargetMode="External"/><Relationship Id="rId100" Type="http://schemas.openxmlformats.org/officeDocument/2006/relationships/hyperlink" Target="https://christianparties.co.za/gallery/SSe-T006_Luk_17_3___4.mp3" TargetMode="External"/><Relationship Id="rId282" Type="http://schemas.openxmlformats.org/officeDocument/2006/relationships/hyperlink" Target="https://christianparties.co.za/gallery/Esd-T005_2Sa_13_1-22.mp3" TargetMode="External"/><Relationship Id="rId338" Type="http://schemas.openxmlformats.org/officeDocument/2006/relationships/hyperlink" Target="https://christianparties.co.za/gallery/Ebc-T008_Jam_5_7-12.mp3" TargetMode="External"/><Relationship Id="rId503" Type="http://schemas.openxmlformats.org/officeDocument/2006/relationships/hyperlink" Target="https://christianparties.co.za/gallery/Pbd-T001_Mat_22_37.mp3" TargetMode="External"/><Relationship Id="rId545" Type="http://schemas.openxmlformats.org/officeDocument/2006/relationships/hyperlink" Target="https://christianparties.co.za/gallery/Pba-T018_Mat_27__1-28__20.mp3" TargetMode="External"/><Relationship Id="rId587" Type="http://schemas.openxmlformats.org/officeDocument/2006/relationships/hyperlink" Target="https://christianparties.co.za/gallery/Pbd-T006_Isa_26_3.mp3" TargetMode="External"/><Relationship Id="rId8" Type="http://schemas.openxmlformats.org/officeDocument/2006/relationships/hyperlink" Target="https://christianparties.co.za/gallery/_SSa-T009-Joh4_30-38.mp3" TargetMode="External"/><Relationship Id="rId142" Type="http://schemas.openxmlformats.org/officeDocument/2006/relationships/hyperlink" Target="https://christianparties.co.za/gallery/SBc-T012_Act_17_11.mp3" TargetMode="External"/><Relationship Id="rId184" Type="http://schemas.openxmlformats.org/officeDocument/2006/relationships/hyperlink" Target="https://christianparties.co.za/gallery/SGb-T006_Son_____7_10.mp3" TargetMode="External"/><Relationship Id="rId391" Type="http://schemas.openxmlformats.org/officeDocument/2006/relationships/hyperlink" Target="https://christianparties.co.za/gallery/EGb-T008_Mar_1_4-5.mp3" TargetMode="External"/><Relationship Id="rId405" Type="http://schemas.openxmlformats.org/officeDocument/2006/relationships/hyperlink" Target="https://christianparties.co.za/gallery/EGd-T002_Eph_4_22-27.mp3" TargetMode="External"/><Relationship Id="rId447" Type="http://schemas.openxmlformats.org/officeDocument/2006/relationships/hyperlink" Target="https://christianparties.co.za/gallery/PSb-T003_Gen_7__1-22.mp3" TargetMode="External"/><Relationship Id="rId612" Type="http://schemas.openxmlformats.org/officeDocument/2006/relationships/hyperlink" Target="https://christianparties.co.za/gallery/Pga-T009_Pro_27_5-10.mp3" TargetMode="External"/><Relationship Id="rId251" Type="http://schemas.openxmlformats.org/officeDocument/2006/relationships/hyperlink" Target="https://christianparties.co.za/gallery/ESb-T009_Mat_12_33-37.mp3" TargetMode="External"/><Relationship Id="rId489" Type="http://schemas.openxmlformats.org/officeDocument/2006/relationships/hyperlink" Target="https://christianparties.co.za/gallery/Psd-T011_Lev_15_1-33.mp3" TargetMode="External"/><Relationship Id="rId654" Type="http://schemas.openxmlformats.org/officeDocument/2006/relationships/hyperlink" Target="https://christianparties.co.za/gallery/Pgd-T010_1Sa_17_1-58.mp3" TargetMode="External"/><Relationship Id="rId46" Type="http://schemas.openxmlformats.org/officeDocument/2006/relationships/hyperlink" Target="https://christianparties.co.za/gallery/_SSb-T029-Mat_26_26-28.mp3" TargetMode="External"/><Relationship Id="rId293" Type="http://schemas.openxmlformats.org/officeDocument/2006/relationships/hyperlink" Target="https://christianparties.co.za/gallery/Ese-T004_Deu_6_5-25.mp3" TargetMode="External"/><Relationship Id="rId307" Type="http://schemas.openxmlformats.org/officeDocument/2006/relationships/hyperlink" Target="https://christianparties.co.za/gallery/Eba-T006_Act_24_1-23.mp3" TargetMode="External"/><Relationship Id="rId349" Type="http://schemas.openxmlformats.org/officeDocument/2006/relationships/hyperlink" Target="https://christianparties.co.za/gallery/Ebd-T005_Gal_6_1-3.mp3" TargetMode="External"/><Relationship Id="rId514" Type="http://schemas.openxmlformats.org/officeDocument/2006/relationships/hyperlink" Target="https://christianparties.co.za/gallery/Pse-T006_Lev_2__1-15.mp3" TargetMode="External"/><Relationship Id="rId556" Type="http://schemas.openxmlformats.org/officeDocument/2006/relationships/hyperlink" Target="https://christianparties.co.za/gallery/Pbb-T010_Psa_42__1-11.mp3" TargetMode="External"/><Relationship Id="rId88" Type="http://schemas.openxmlformats.org/officeDocument/2006/relationships/hyperlink" Target="https://christianparties.co.za/gallery/SSd-T018_Act_4_31.mp3" TargetMode="External"/><Relationship Id="rId111" Type="http://schemas.openxmlformats.org/officeDocument/2006/relationships/hyperlink" Target="https://christianparties.co.za/gallery/SBa-T005_1_Cor__8_10.mp3" TargetMode="External"/><Relationship Id="rId153" Type="http://schemas.openxmlformats.org/officeDocument/2006/relationships/hyperlink" Target="https://christianparties.co.za/gallery/SBd-T011_Lam___3___1_-_41.mp3" TargetMode="External"/><Relationship Id="rId195" Type="http://schemas.openxmlformats.org/officeDocument/2006/relationships/hyperlink" Target="https://christianparties.co.za/gallery/SGc-T005_Exo____1___1_-_12_51.mp3" TargetMode="External"/><Relationship Id="rId209" Type="http://schemas.openxmlformats.org/officeDocument/2006/relationships/hyperlink" Target="https://christianparties.co.za/gallery/SGd-T006_1Sa_23___4___30___8.mp3" TargetMode="External"/><Relationship Id="rId360" Type="http://schemas.openxmlformats.org/officeDocument/2006/relationships/hyperlink" Target="https://christianparties.co.za/gallery/Ebe-T004_Gen_33_1-4.mp3" TargetMode="External"/><Relationship Id="rId416" Type="http://schemas.openxmlformats.org/officeDocument/2006/relationships/hyperlink" Target="https://christianparties.co.za/gallery/EGe-T001_Psa_34_1-9.mp3" TargetMode="External"/><Relationship Id="rId598" Type="http://schemas.openxmlformats.org/officeDocument/2006/relationships/hyperlink" Target="https://christianparties.co.za/gallery/Pbe-T006_Act_8_4-8.mp3" TargetMode="External"/><Relationship Id="rId220" Type="http://schemas.openxmlformats.org/officeDocument/2006/relationships/hyperlink" Target="https://christianparties.co.za/gallery/SGe-T005_Tit_____1____6_-___9.mp3" TargetMode="External"/><Relationship Id="rId458" Type="http://schemas.openxmlformats.org/officeDocument/2006/relationships/hyperlink" Target="https://christianparties.co.za/gallery/PSb-T014_Joh_20__19-23.mp3" TargetMode="External"/><Relationship Id="rId623" Type="http://schemas.openxmlformats.org/officeDocument/2006/relationships/hyperlink" Target="https://christianparties.co.za/gallery/Pgb-T009_Act_8_26-40.mp3" TargetMode="External"/><Relationship Id="rId665" Type="http://schemas.openxmlformats.org/officeDocument/2006/relationships/hyperlink" Target="https://christianparties.co.za/gallery/Pge-T010_Luk_24_50-53.mp3" TargetMode="External"/><Relationship Id="rId15" Type="http://schemas.openxmlformats.org/officeDocument/2006/relationships/hyperlink" Target="https://christianparties.co.za/gallery/_SSa-T016-Joh17_1-26.mp3" TargetMode="External"/><Relationship Id="rId57" Type="http://schemas.openxmlformats.org/officeDocument/2006/relationships/hyperlink" Target="https://christianparties.co.za/gallery/_SSb-T040-Phm_1_6.mp3" TargetMode="External"/><Relationship Id="rId262" Type="http://schemas.openxmlformats.org/officeDocument/2006/relationships/hyperlink" Target="https://christianparties.co.za/gallery/ESc-T004_Gen_45_1-15.mp3" TargetMode="External"/><Relationship Id="rId318" Type="http://schemas.openxmlformats.org/officeDocument/2006/relationships/hyperlink" Target="https://christianparties.co.za/gallery/Eba-T017_1Pe_3_8-22.mp3" TargetMode="External"/><Relationship Id="rId525" Type="http://schemas.openxmlformats.org/officeDocument/2006/relationships/hyperlink" Target="https://christianparties.co.za/gallery/Pse-T017_Deu_28__15-24.mp3" TargetMode="External"/><Relationship Id="rId567" Type="http://schemas.openxmlformats.org/officeDocument/2006/relationships/hyperlink" Target="https://christianparties.co.za/gallery/_SSa-T001-Mat24_12-13.mp3" TargetMode="External"/><Relationship Id="rId99" Type="http://schemas.openxmlformats.org/officeDocument/2006/relationships/hyperlink" Target="https://christianparties.co.za/gallery/SSe-T005_Luk_6_37.mp3" TargetMode="External"/><Relationship Id="rId122" Type="http://schemas.openxmlformats.org/officeDocument/2006/relationships/hyperlink" Target="https://christianparties.co.za/gallery/SBb-T004_Pro_15_29.mp3" TargetMode="External"/><Relationship Id="rId164" Type="http://schemas.openxmlformats.org/officeDocument/2006/relationships/hyperlink" Target="https://christianparties.co.za/gallery/SBe-T010_Pro____3___1_-_35.mp3" TargetMode="External"/><Relationship Id="rId371" Type="http://schemas.openxmlformats.org/officeDocument/2006/relationships/hyperlink" Target="https://christianparties.co.za/gallery/EGa-T003_Jdg_14_10-18.mp3" TargetMode="External"/><Relationship Id="rId427" Type="http://schemas.openxmlformats.org/officeDocument/2006/relationships/hyperlink" Target="https://christianparties.co.za/gallery/PSa-T002_Matthew_18__10-14.mp3" TargetMode="External"/><Relationship Id="rId469" Type="http://schemas.openxmlformats.org/officeDocument/2006/relationships/hyperlink" Target="https://christianparties.co.za/gallery/PSc-T011_Jdg_19__1-28.mp3" TargetMode="External"/><Relationship Id="rId634" Type="http://schemas.openxmlformats.org/officeDocument/2006/relationships/hyperlink" Target="https://christianparties.co.za/gallery/Pgc-T009_Pro_12_15-13_18.mp3" TargetMode="External"/><Relationship Id="rId676" Type="http://schemas.openxmlformats.org/officeDocument/2006/relationships/drawing" Target="../drawings/drawing2.xml"/><Relationship Id="rId26" Type="http://schemas.openxmlformats.org/officeDocument/2006/relationships/hyperlink" Target="https://christianparties.co.za/gallery/_SSb-T009-2Ch_33_10-13.mp3" TargetMode="External"/><Relationship Id="rId231" Type="http://schemas.openxmlformats.org/officeDocument/2006/relationships/hyperlink" Target="https://christianparties.co.za/gallery/ESa-T004_Isa_25_1-10.mp3" TargetMode="External"/><Relationship Id="rId273" Type="http://schemas.openxmlformats.org/officeDocument/2006/relationships/hyperlink" Target="https://christianparties.co.za/gallery/ESc-T015_Mat_18_15-16.mp3" TargetMode="External"/><Relationship Id="rId329" Type="http://schemas.openxmlformats.org/officeDocument/2006/relationships/hyperlink" Target="https://christianparties.co.za/gallery/Ebb-T011_Joh_17_1-26.mp3" TargetMode="External"/><Relationship Id="rId480" Type="http://schemas.openxmlformats.org/officeDocument/2006/relationships/hyperlink" Target="https://christianparties.co.za/gallery/Psd-T002_Gen_6__17__7__6-9__17.mp3" TargetMode="External"/><Relationship Id="rId536" Type="http://schemas.openxmlformats.org/officeDocument/2006/relationships/hyperlink" Target="https://christianparties.co.za/gallery/Pba-T009_Lev_13__47-59.mp3" TargetMode="External"/><Relationship Id="rId68" Type="http://schemas.openxmlformats.org/officeDocument/2006/relationships/hyperlink" Target="https://christianparties.co.za/gallery/SSc-T010_Rom_8_26___27.mp3" TargetMode="External"/><Relationship Id="rId133" Type="http://schemas.openxmlformats.org/officeDocument/2006/relationships/hyperlink" Target="https://christianparties.co.za/gallery/SBc-T003_Psa___1___2.mp3" TargetMode="External"/><Relationship Id="rId175" Type="http://schemas.openxmlformats.org/officeDocument/2006/relationships/hyperlink" Target="https://christianparties.co.za/gallery/SGa-T009_Mat____6____1_-___4.mp3" TargetMode="External"/><Relationship Id="rId340" Type="http://schemas.openxmlformats.org/officeDocument/2006/relationships/hyperlink" Target="https://christianparties.co.za/gallery/Ebc-T010_Mat_17_5.mp3" TargetMode="External"/><Relationship Id="rId578" Type="http://schemas.openxmlformats.org/officeDocument/2006/relationships/hyperlink" Target="https://christianparties.co.za/gallery/Pbc-T010_1Ch_11_10-47.mp3" TargetMode="External"/><Relationship Id="rId200" Type="http://schemas.openxmlformats.org/officeDocument/2006/relationships/hyperlink" Target="https://christianparties.co.za/gallery/SGc-T010_Mal_____3___1_-_18.mp3" TargetMode="External"/><Relationship Id="rId382" Type="http://schemas.openxmlformats.org/officeDocument/2006/relationships/hyperlink" Target="https://christianparties.co.za/gallery/EGa-T014_Jam_1_19-27.mp3" TargetMode="External"/><Relationship Id="rId438" Type="http://schemas.openxmlformats.org/officeDocument/2006/relationships/hyperlink" Target="https://christianparties.co.za/gallery/PSa-T013_Jdg_6__11-21.mp3" TargetMode="External"/><Relationship Id="rId603" Type="http://schemas.openxmlformats.org/officeDocument/2006/relationships/hyperlink" Target="https://christianparties.co.za/gallery/Pbe-T011_Act_3_1-10.mp3" TargetMode="External"/><Relationship Id="rId645" Type="http://schemas.openxmlformats.org/officeDocument/2006/relationships/hyperlink" Target="https://christianparties.co.za/gallery/Pgc-T020_Rev_1_9-19.mp3" TargetMode="External"/><Relationship Id="rId242" Type="http://schemas.openxmlformats.org/officeDocument/2006/relationships/hyperlink" Target="https://christianparties.co.za/gallery/ESa-T015_Luk_6_20-26.mp3" TargetMode="External"/><Relationship Id="rId284" Type="http://schemas.openxmlformats.org/officeDocument/2006/relationships/hyperlink" Target="https://christianparties.co.za/gallery/Esd-T007_Pro_17_9___27_5.mp3" TargetMode="External"/><Relationship Id="rId491" Type="http://schemas.openxmlformats.org/officeDocument/2006/relationships/hyperlink" Target="https://christianparties.co.za/gallery/Psd-T013_Jos_13__1-17.mp3" TargetMode="External"/><Relationship Id="rId505" Type="http://schemas.openxmlformats.org/officeDocument/2006/relationships/hyperlink" Target="https://christianparties.co.za/gallery/Pga-T001_Gen_2_15-25.mp3" TargetMode="External"/><Relationship Id="rId37" Type="http://schemas.openxmlformats.org/officeDocument/2006/relationships/hyperlink" Target="https://christianparties.co.za/gallery/_SSb-T020-Psa_55_15-18__22___23.mp3" TargetMode="External"/><Relationship Id="rId79" Type="http://schemas.openxmlformats.org/officeDocument/2006/relationships/hyperlink" Target="https://christianparties.co.za/gallery/SSd-T009_Luk_4_1_-_14.mp3" TargetMode="External"/><Relationship Id="rId102" Type="http://schemas.openxmlformats.org/officeDocument/2006/relationships/hyperlink" Target="https://christianparties.co.za/gallery/SSe-T008_2Co_2_7.mp3" TargetMode="External"/><Relationship Id="rId144" Type="http://schemas.openxmlformats.org/officeDocument/2006/relationships/hyperlink" Target="https://christianparties.co.za/gallery/SBd-T002_Jam___1_12.mp3" TargetMode="External"/><Relationship Id="rId547" Type="http://schemas.openxmlformats.org/officeDocument/2006/relationships/hyperlink" Target="https://christianparties.co.za/gallery/Pba-T020_Rev_9__1-18.mp3" TargetMode="External"/><Relationship Id="rId589" Type="http://schemas.openxmlformats.org/officeDocument/2006/relationships/hyperlink" Target="https://christianparties.co.za/gallery/Pbd-T008_Dan_5_17-31.mp3" TargetMode="External"/><Relationship Id="rId90" Type="http://schemas.openxmlformats.org/officeDocument/2006/relationships/hyperlink" Target="https://christianparties.co.za/gallery/SSd-T020_Act_6_3_-_4.mp3" TargetMode="External"/><Relationship Id="rId186" Type="http://schemas.openxmlformats.org/officeDocument/2006/relationships/hyperlink" Target="https://christianparties.co.za/gallery/SGb-T008_Rom____7__5.mp3" TargetMode="External"/><Relationship Id="rId351" Type="http://schemas.openxmlformats.org/officeDocument/2006/relationships/hyperlink" Target="https://christianparties.co.za/gallery/Ebd-T007_Ecc_5_6.mp3" TargetMode="External"/><Relationship Id="rId393" Type="http://schemas.openxmlformats.org/officeDocument/2006/relationships/hyperlink" Target="https://christianparties.co.za/gallery/EGb-T010_Isa_26_1-21.mp3" TargetMode="External"/><Relationship Id="rId407" Type="http://schemas.openxmlformats.org/officeDocument/2006/relationships/hyperlink" Target="https://christianparties.co.za/gallery/EGd-T004_1Sa_18_14-15.mp3" TargetMode="External"/><Relationship Id="rId449" Type="http://schemas.openxmlformats.org/officeDocument/2006/relationships/hyperlink" Target="https://christianparties.co.za/gallery/PSb-T005_1Ki_17__17-24.mp3" TargetMode="External"/><Relationship Id="rId614" Type="http://schemas.openxmlformats.org/officeDocument/2006/relationships/hyperlink" Target="https://christianparties.co.za/gallery/Pga-T011_Luk_11_5-13.mp3" TargetMode="External"/><Relationship Id="rId656" Type="http://schemas.openxmlformats.org/officeDocument/2006/relationships/hyperlink" Target="https://christianparties.co.za/gallery/Pgd-T012_Dan_11_1-45.mp3" TargetMode="External"/><Relationship Id="rId211" Type="http://schemas.openxmlformats.org/officeDocument/2006/relationships/hyperlink" Target="https://christianparties.co.za/gallery/SGd-T008_Mat___7_22_-_27.mp3" TargetMode="External"/><Relationship Id="rId253" Type="http://schemas.openxmlformats.org/officeDocument/2006/relationships/hyperlink" Target="https://christianparties.co.za/gallery/ESb-T011_Rom_3_21-28.mp3" TargetMode="External"/><Relationship Id="rId295" Type="http://schemas.openxmlformats.org/officeDocument/2006/relationships/hyperlink" Target="https://christianparties.co.za/gallery/Ese-T006_Pro_25_24.mp3" TargetMode="External"/><Relationship Id="rId309" Type="http://schemas.openxmlformats.org/officeDocument/2006/relationships/hyperlink" Target="https://christianparties.co.za/gallery/Eba-T008_Rom_13_1-7.mp3" TargetMode="External"/><Relationship Id="rId460" Type="http://schemas.openxmlformats.org/officeDocument/2006/relationships/hyperlink" Target="https://christianparties.co.za/gallery/PSc-T002_Gen_19__1-30.mp3" TargetMode="External"/><Relationship Id="rId516" Type="http://schemas.openxmlformats.org/officeDocument/2006/relationships/hyperlink" Target="https://christianparties.co.za/gallery/Pse-T008_Lev_23__1-8.mp3" TargetMode="External"/><Relationship Id="rId48" Type="http://schemas.openxmlformats.org/officeDocument/2006/relationships/hyperlink" Target="https://christianparties.co.za/gallery/_SSb-T031-Luk_22_39-46.mp3" TargetMode="External"/><Relationship Id="rId113" Type="http://schemas.openxmlformats.org/officeDocument/2006/relationships/hyperlink" Target="https://christianparties.co.za/gallery/SBa-T007_1_The_4_18.mp3" TargetMode="External"/><Relationship Id="rId320" Type="http://schemas.openxmlformats.org/officeDocument/2006/relationships/hyperlink" Target="https://christianparties.co.za/gallery/Ebb-T002_2CH_30_26-31_11.mp3" TargetMode="External"/><Relationship Id="rId558" Type="http://schemas.openxmlformats.org/officeDocument/2006/relationships/hyperlink" Target="https://christianparties.co.za/gallery/Pbb-T012_Isa_58__1-8.mp3" TargetMode="External"/><Relationship Id="rId155" Type="http://schemas.openxmlformats.org/officeDocument/2006/relationships/hyperlink" Target="https://christianparties.co.za/gallery/SBe-T001_Gen_17___2_-___7.mp3" TargetMode="External"/><Relationship Id="rId197" Type="http://schemas.openxmlformats.org/officeDocument/2006/relationships/hyperlink" Target="https://christianparties.co.za/gallery/SGc-T007_Gen__22___1_-_18.mp3" TargetMode="External"/><Relationship Id="rId362" Type="http://schemas.openxmlformats.org/officeDocument/2006/relationships/hyperlink" Target="https://christianparties.co.za/gallery/Ebe-T006_Job13_1-11.mp3" TargetMode="External"/><Relationship Id="rId418" Type="http://schemas.openxmlformats.org/officeDocument/2006/relationships/hyperlink" Target="https://christianparties.co.za/gallery/EGe-T003_Gen_21_8-20.mp3" TargetMode="External"/><Relationship Id="rId625" Type="http://schemas.openxmlformats.org/officeDocument/2006/relationships/hyperlink" Target="https://christianparties.co.za/gallery/Pgb-T011_1Jn_5_13-21.mp3" TargetMode="External"/><Relationship Id="rId222" Type="http://schemas.openxmlformats.org/officeDocument/2006/relationships/hyperlink" Target="https://christianparties.co.za/gallery/SGe-T007_Joh__13____2_-_17.mp3" TargetMode="External"/><Relationship Id="rId264" Type="http://schemas.openxmlformats.org/officeDocument/2006/relationships/hyperlink" Target="https://christianparties.co.za/gallery/ESc-T006_Jdg_11_27-40.mp3" TargetMode="External"/><Relationship Id="rId471" Type="http://schemas.openxmlformats.org/officeDocument/2006/relationships/hyperlink" Target="https://christianparties.co.za/gallery/PSc-T013_2Ch_7__11-22.mp3" TargetMode="External"/><Relationship Id="rId667" Type="http://schemas.openxmlformats.org/officeDocument/2006/relationships/hyperlink" Target="https://christianparties.co.za/gallery/Pge-T012_Act_2_5-41.mp3" TargetMode="External"/><Relationship Id="rId17" Type="http://schemas.openxmlformats.org/officeDocument/2006/relationships/hyperlink" Target="https://christianparties.co.za/gallery/_SSa-T018-Eze_33_8-9.mp3" TargetMode="External"/><Relationship Id="rId59" Type="http://schemas.openxmlformats.org/officeDocument/2006/relationships/hyperlink" Target="https://christianparties.co.za/gallery/SSc-T001_Job_37_14.mp3" TargetMode="External"/><Relationship Id="rId124" Type="http://schemas.openxmlformats.org/officeDocument/2006/relationships/hyperlink" Target="https://christianparties.co.za/gallery/SBb-T006_Jer__42___3___4.mp3" TargetMode="External"/><Relationship Id="rId527" Type="http://schemas.openxmlformats.org/officeDocument/2006/relationships/hyperlink" Target="https://christianparties.co.za/gallery/Pse-T019_Mat_18__21-35.mp3" TargetMode="External"/><Relationship Id="rId569" Type="http://schemas.openxmlformats.org/officeDocument/2006/relationships/hyperlink" Target="https://christianparties.co.za/gallery/_SSb-T042-Rev_4_1-11.mp3" TargetMode="External"/><Relationship Id="rId70" Type="http://schemas.openxmlformats.org/officeDocument/2006/relationships/hyperlink" Target="https://christianparties.co.za/gallery/SSc-T012_Luk_18_9-14.mp3" TargetMode="External"/><Relationship Id="rId166" Type="http://schemas.openxmlformats.org/officeDocument/2006/relationships/hyperlink" Target="https://christianparties.co.za/gallery/SBe-T012_Mat_25__31_&#8211;_46.mp3" TargetMode="External"/><Relationship Id="rId331" Type="http://schemas.openxmlformats.org/officeDocument/2006/relationships/hyperlink" Target="https://christianparties.co.za/gallery/Ebc-T001_Mat_7_1-6.mp3" TargetMode="External"/><Relationship Id="rId373" Type="http://schemas.openxmlformats.org/officeDocument/2006/relationships/hyperlink" Target="https://christianparties.co.za/gallery/EGa-T005_Pro_1_7-10.mp3" TargetMode="External"/><Relationship Id="rId429" Type="http://schemas.openxmlformats.org/officeDocument/2006/relationships/hyperlink" Target="https://christianparties.co.za/gallery/PSa-T004_1Ki_3__16-28.mp3" TargetMode="External"/><Relationship Id="rId580" Type="http://schemas.openxmlformats.org/officeDocument/2006/relationships/hyperlink" Target="https://christianparties.co.za/gallery/Pbc-T012_Luk_16_1-3.mp3" TargetMode="External"/><Relationship Id="rId636" Type="http://schemas.openxmlformats.org/officeDocument/2006/relationships/hyperlink" Target="https://christianparties.co.za/gallery/Pgc-T011_Isa_33_5-16.mp3" TargetMode="External"/><Relationship Id="rId1" Type="http://schemas.openxmlformats.org/officeDocument/2006/relationships/hyperlink" Target="https://christianparties.co.za/gallery/_SSa-T002-Mat10_23-31.mp3" TargetMode="External"/><Relationship Id="rId233" Type="http://schemas.openxmlformats.org/officeDocument/2006/relationships/hyperlink" Target="https://christianparties.co.za/gallery/ESa-T006_Eze_24_15-24_.mp3" TargetMode="External"/><Relationship Id="rId440" Type="http://schemas.openxmlformats.org/officeDocument/2006/relationships/hyperlink" Target="https://christianparties.co.za/gallery/PSa-T015_1SA_16__1-13.mp3" TargetMode="External"/><Relationship Id="rId678" Type="http://schemas.openxmlformats.org/officeDocument/2006/relationships/ctrlProp" Target="../ctrlProps/ctrlProp1.xml"/><Relationship Id="rId28" Type="http://schemas.openxmlformats.org/officeDocument/2006/relationships/hyperlink" Target="https://christianparties.co.za/gallery/_SSb-T011-Neh_9_1-6.mp3" TargetMode="External"/><Relationship Id="rId275" Type="http://schemas.openxmlformats.org/officeDocument/2006/relationships/hyperlink" Target="https://christianparties.co.za/gallery/ESc-T017_Joh_17__12-21.mp3" TargetMode="External"/><Relationship Id="rId300" Type="http://schemas.openxmlformats.org/officeDocument/2006/relationships/hyperlink" Target="https://christianparties.co.za/gallery/Ese-T011_2Ki_4_8-17.mp3" TargetMode="External"/><Relationship Id="rId482" Type="http://schemas.openxmlformats.org/officeDocument/2006/relationships/hyperlink" Target="https://christianparties.co.za/gallery/Psd-T004_Gen_21__8-21.mp3" TargetMode="External"/><Relationship Id="rId538" Type="http://schemas.openxmlformats.org/officeDocument/2006/relationships/hyperlink" Target="https://christianparties.co.za/gallery/Pba-T011_Jos_7__1-26.mp3" TargetMode="External"/><Relationship Id="rId81" Type="http://schemas.openxmlformats.org/officeDocument/2006/relationships/hyperlink" Target="https://christianparties.co.za/gallery/SSd-T011_Luk_11_13.mp3" TargetMode="External"/><Relationship Id="rId135" Type="http://schemas.openxmlformats.org/officeDocument/2006/relationships/hyperlink" Target="https://christianparties.co.za/gallery/SBc-T005_Ecc_12_12_-_14.mp3" TargetMode="External"/><Relationship Id="rId177" Type="http://schemas.openxmlformats.org/officeDocument/2006/relationships/hyperlink" Target="https://christianparties.co.za/gallery/SGa-T011_Luk___11___5_-___8.mp3" TargetMode="External"/><Relationship Id="rId342" Type="http://schemas.openxmlformats.org/officeDocument/2006/relationships/hyperlink" Target="https://christianparties.co.za/gallery/Ebc-T012_Pro_27_9.mp3" TargetMode="External"/><Relationship Id="rId384" Type="http://schemas.openxmlformats.org/officeDocument/2006/relationships/hyperlink" Target="https://christianparties.co.za/gallery/EGb-T001_Psa_23_1-3.mp3" TargetMode="External"/><Relationship Id="rId591" Type="http://schemas.openxmlformats.org/officeDocument/2006/relationships/hyperlink" Target="https://christianparties.co.za/gallery/Pbd-T010_Mar_5_1-15.mp3" TargetMode="External"/><Relationship Id="rId605" Type="http://schemas.openxmlformats.org/officeDocument/2006/relationships/hyperlink" Target="https://christianparties.co.za/gallery/Pga-T002_Gen_3_8-9.mp3" TargetMode="External"/><Relationship Id="rId202" Type="http://schemas.openxmlformats.org/officeDocument/2006/relationships/hyperlink" Target="https://christianparties.co.za/gallery/SGc-T012_Rom___8___1_-_39.mp3" TargetMode="External"/><Relationship Id="rId244" Type="http://schemas.openxmlformats.org/officeDocument/2006/relationships/hyperlink" Target="https://christianparties.co.za/gallery/ESb-T002_Mat_9_20-22.mp3" TargetMode="External"/><Relationship Id="rId647" Type="http://schemas.openxmlformats.org/officeDocument/2006/relationships/hyperlink" Target="https://christianparties.co.za/gallery/Pgd-T003_Jos_2_1-24.mp3" TargetMode="External"/><Relationship Id="rId39" Type="http://schemas.openxmlformats.org/officeDocument/2006/relationships/hyperlink" Target="https://christianparties.co.za/gallery/_SSb-T022-Isa_1_11-20.mp3" TargetMode="External"/><Relationship Id="rId286" Type="http://schemas.openxmlformats.org/officeDocument/2006/relationships/hyperlink" Target="https://christianparties.co.za/gallery/Esd-T009_Son_4_1-4_15.mp3" TargetMode="External"/><Relationship Id="rId451" Type="http://schemas.openxmlformats.org/officeDocument/2006/relationships/hyperlink" Target="https://christianparties.co.za/gallery/PSb-T007_Isa_2__6-22.mp3" TargetMode="External"/><Relationship Id="rId493" Type="http://schemas.openxmlformats.org/officeDocument/2006/relationships/hyperlink" Target="https://christianparties.co.za/gallery/Psd-T015_2Ch_32__1-23__Pro_5__15-16.mp3" TargetMode="External"/><Relationship Id="rId507" Type="http://schemas.openxmlformats.org/officeDocument/2006/relationships/hyperlink" Target="https://christianparties.co.za/gallery/Pgc-T001_Gen_2_4-9.mp3" TargetMode="External"/><Relationship Id="rId549" Type="http://schemas.openxmlformats.org/officeDocument/2006/relationships/hyperlink" Target="https://christianparties.co.za/gallery/Pbb-T003_Lev_15__1-33.mp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multidimensionalthinkers.com/galler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221D-96EF-479B-899D-D46336EA5C29}">
  <sheetPr codeName="Sheet14"/>
  <dimension ref="B1:Q28"/>
  <sheetViews>
    <sheetView showGridLines="0" showRowColHeaders="0" zoomScale="70" zoomScaleNormal="70" workbookViewId="0">
      <selection activeCell="D2" sqref="D2:H2"/>
    </sheetView>
  </sheetViews>
  <sheetFormatPr defaultRowHeight="30.75" customHeight="1" x14ac:dyDescent="0.2"/>
  <cols>
    <col min="1" max="2" width="1.140625" style="2" customWidth="1"/>
    <col min="3" max="3" width="2.7109375" style="2" customWidth="1"/>
    <col min="4" max="4" width="26.5703125" style="2" customWidth="1"/>
    <col min="5" max="5" width="9.140625" style="2"/>
    <col min="6" max="8" width="16.85546875" style="2" customWidth="1"/>
    <col min="9" max="9" width="4.42578125" style="2" customWidth="1"/>
    <col min="10" max="10" width="23.140625" style="2" customWidth="1"/>
    <col min="11" max="11" width="5.5703125" style="3" customWidth="1"/>
    <col min="12" max="12" width="36.85546875" style="2" customWidth="1"/>
    <col min="13" max="13" width="7.28515625" style="2" customWidth="1"/>
    <col min="14" max="14" width="41.140625" style="2" customWidth="1"/>
    <col min="15" max="15" width="7.28515625" style="2" customWidth="1"/>
    <col min="16" max="16" width="25.5703125" style="2" customWidth="1"/>
    <col min="17" max="17" width="7.28515625" style="2" customWidth="1"/>
    <col min="18" max="16384" width="9.140625" style="2"/>
  </cols>
  <sheetData>
    <row r="1" spans="2:17" ht="15.75" customHeight="1" thickBot="1" x14ac:dyDescent="0.25">
      <c r="J1" s="92" t="s">
        <v>1453</v>
      </c>
    </row>
    <row r="2" spans="2:17" ht="18.75" customHeight="1" thickBot="1" x14ac:dyDescent="0.3">
      <c r="B2" s="4"/>
      <c r="D2" s="94" t="s">
        <v>156</v>
      </c>
      <c r="E2" s="95"/>
      <c r="F2" s="95"/>
      <c r="G2" s="95"/>
      <c r="H2" s="96"/>
    </row>
    <row r="3" spans="2:17" ht="30.75" customHeight="1" x14ac:dyDescent="0.2">
      <c r="B3" s="4"/>
      <c r="D3" s="5" t="s">
        <v>157</v>
      </c>
      <c r="E3" s="6" t="s">
        <v>158</v>
      </c>
      <c r="F3" s="7" t="s">
        <v>159</v>
      </c>
      <c r="G3" s="8" t="s">
        <v>160</v>
      </c>
      <c r="H3" s="9" t="s">
        <v>161</v>
      </c>
      <c r="J3" s="5" t="s">
        <v>157</v>
      </c>
      <c r="K3" s="6"/>
      <c r="L3" s="10" t="s">
        <v>159</v>
      </c>
      <c r="M3" s="97">
        <v>0</v>
      </c>
      <c r="N3" s="10" t="s">
        <v>160</v>
      </c>
      <c r="O3" s="97">
        <v>0</v>
      </c>
      <c r="P3" s="10" t="s">
        <v>161</v>
      </c>
      <c r="Q3" s="97">
        <v>0</v>
      </c>
    </row>
    <row r="4" spans="2:17" ht="30.75" customHeight="1" thickBot="1" x14ac:dyDescent="0.25">
      <c r="B4" s="4"/>
      <c r="D4" s="11" t="s">
        <v>162</v>
      </c>
      <c r="E4" s="12" t="s">
        <v>163</v>
      </c>
      <c r="F4" s="13" t="s">
        <v>164</v>
      </c>
      <c r="G4" s="14" t="s">
        <v>165</v>
      </c>
      <c r="H4" s="15" t="s">
        <v>166</v>
      </c>
      <c r="J4" s="11" t="s">
        <v>162</v>
      </c>
      <c r="K4" s="12"/>
      <c r="L4" s="16" t="s">
        <v>164</v>
      </c>
      <c r="M4" s="98"/>
      <c r="N4" s="16" t="s">
        <v>165</v>
      </c>
      <c r="O4" s="98"/>
      <c r="P4" s="16" t="s">
        <v>166</v>
      </c>
      <c r="Q4" s="98"/>
    </row>
    <row r="5" spans="2:17" ht="30.75" customHeight="1" thickBot="1" x14ac:dyDescent="0.25">
      <c r="D5" s="17" t="s">
        <v>167</v>
      </c>
      <c r="E5" s="18">
        <f>F5*4.5+G5*3.5+H5*2</f>
        <v>0</v>
      </c>
      <c r="F5" s="19">
        <f>SUM(F6,F7,F8)/3</f>
        <v>0</v>
      </c>
      <c r="G5" s="20">
        <f>SUM(G6,G7,G8)/3</f>
        <v>0</v>
      </c>
      <c r="H5" s="21">
        <f>SUM(H6,H7,H8)/3</f>
        <v>0</v>
      </c>
      <c r="I5" s="22"/>
      <c r="J5" s="23" t="s">
        <v>168</v>
      </c>
      <c r="K5" s="24" t="s">
        <v>169</v>
      </c>
      <c r="L5" s="25" t="s">
        <v>170</v>
      </c>
      <c r="M5" s="26">
        <f>IF(K5="","",VLOOKUP(CONCATENATE(LEFT(L$4,1),LEFT($J5,1),$K5),LkUp_Segment_Values,2,FALSE))</f>
        <v>0</v>
      </c>
      <c r="N5" s="25" t="s">
        <v>171</v>
      </c>
      <c r="O5" s="26">
        <f>IF(J5="","",VLOOKUP(CONCATENATE(LEFT(N$4,1),LEFT($J5,1),$K5),LkUp_Segment_Values,2,FALSE))</f>
        <v>0</v>
      </c>
      <c r="P5" s="25" t="s">
        <v>172</v>
      </c>
      <c r="Q5" s="26">
        <f>IF(J5="","",VLOOKUP(CONCATENATE(LEFT(P$4,1),LEFT($J5,1),$K5),LkUp_Segment_Values,2,FALSE))</f>
        <v>0</v>
      </c>
    </row>
    <row r="6" spans="2:17" ht="30.75" customHeight="1" thickBot="1" x14ac:dyDescent="0.25">
      <c r="D6" s="27" t="s">
        <v>173</v>
      </c>
      <c r="E6" s="28">
        <f>K10</f>
        <v>0</v>
      </c>
      <c r="F6" s="28">
        <f>M10</f>
        <v>0</v>
      </c>
      <c r="G6" s="28">
        <f>O10</f>
        <v>0</v>
      </c>
      <c r="H6" s="28">
        <f>Q10</f>
        <v>0</v>
      </c>
      <c r="J6" s="29" t="s">
        <v>168</v>
      </c>
      <c r="K6" s="30" t="s">
        <v>174</v>
      </c>
      <c r="L6" s="31" t="s">
        <v>175</v>
      </c>
      <c r="M6" s="32">
        <f>IF(K6="","",VLOOKUP(CONCATENATE(LEFT(L$4,1),LEFT($J6,1),$K6),LkUp_Segment_Values,2,FALSE))</f>
        <v>0</v>
      </c>
      <c r="N6" s="31" t="s">
        <v>176</v>
      </c>
      <c r="O6" s="32">
        <f>IF(J6="","",VLOOKUP(CONCATENATE(LEFT(N$4,1),LEFT($J6,1),$K6),LkUp_Segment_Values,2,FALSE))</f>
        <v>0</v>
      </c>
      <c r="P6" s="31" t="s">
        <v>177</v>
      </c>
      <c r="Q6" s="32">
        <f>IF(J6="","",VLOOKUP(CONCATENATE(LEFT(P$4,1),LEFT($J6,1),$K6),LkUp_Segment_Values,2,FALSE))</f>
        <v>0</v>
      </c>
    </row>
    <row r="7" spans="2:17" ht="30.75" customHeight="1" thickBot="1" x14ac:dyDescent="0.25">
      <c r="D7" s="33" t="s">
        <v>178</v>
      </c>
      <c r="E7" s="34">
        <f>K16</f>
        <v>0</v>
      </c>
      <c r="F7" s="34">
        <f>M16</f>
        <v>0</v>
      </c>
      <c r="G7" s="34">
        <f>O16</f>
        <v>0</v>
      </c>
      <c r="H7" s="34">
        <f>Q16</f>
        <v>0</v>
      </c>
      <c r="J7" s="29" t="s">
        <v>168</v>
      </c>
      <c r="K7" s="30" t="s">
        <v>179</v>
      </c>
      <c r="L7" s="31" t="s">
        <v>180</v>
      </c>
      <c r="M7" s="32">
        <f>IF(K7="","",VLOOKUP(CONCATENATE(LEFT(L$4,1),LEFT($J7,1),$K7),LkUp_Segment_Values,2,FALSE))</f>
        <v>0</v>
      </c>
      <c r="N7" s="31" t="s">
        <v>181</v>
      </c>
      <c r="O7" s="32">
        <f>IF(J7="","",VLOOKUP(CONCATENATE(LEFT(N$4,1),LEFT($J7,1),$K7),LkUp_Segment_Values,2,FALSE))</f>
        <v>0</v>
      </c>
      <c r="P7" s="31" t="s">
        <v>182</v>
      </c>
      <c r="Q7" s="32">
        <f>IF(J7="","",VLOOKUP(CONCATENATE(LEFT(P$4,1),LEFT($J7,1),$K7),LkUp_Segment_Values,2,FALSE))</f>
        <v>0</v>
      </c>
    </row>
    <row r="8" spans="2:17" ht="30.75" customHeight="1" thickBot="1" x14ac:dyDescent="0.25">
      <c r="D8" s="35" t="s">
        <v>183</v>
      </c>
      <c r="E8" s="36">
        <f>K22</f>
        <v>0</v>
      </c>
      <c r="F8" s="36">
        <f>M22</f>
        <v>0</v>
      </c>
      <c r="G8" s="36">
        <f>O22</f>
        <v>0</v>
      </c>
      <c r="H8" s="36">
        <f>Q22</f>
        <v>0</v>
      </c>
      <c r="J8" s="29" t="s">
        <v>168</v>
      </c>
      <c r="K8" s="30" t="s">
        <v>184</v>
      </c>
      <c r="L8" s="31" t="s">
        <v>185</v>
      </c>
      <c r="M8" s="32">
        <f>IF(K8="","",VLOOKUP(CONCATENATE(LEFT(L$4,1),LEFT($J8,1),$K8),LkUp_Segment_Values,2,FALSE))</f>
        <v>0</v>
      </c>
      <c r="N8" s="31" t="s">
        <v>186</v>
      </c>
      <c r="O8" s="32">
        <f>IF(J8="","",VLOOKUP(CONCATENATE(LEFT(N$4,1),LEFT($J8,1),$K8),LkUp_Segment_Values,2,FALSE))</f>
        <v>0</v>
      </c>
      <c r="P8" s="31" t="s">
        <v>187</v>
      </c>
      <c r="Q8" s="32">
        <f>IF(J8="","",VLOOKUP(CONCATENATE(LEFT(P$4,1),LEFT($J8,1),$K8),LkUp_Segment_Values,2,FALSE))</f>
        <v>0</v>
      </c>
    </row>
    <row r="9" spans="2:17" ht="30.75" customHeight="1" x14ac:dyDescent="0.2">
      <c r="J9" s="29" t="s">
        <v>168</v>
      </c>
      <c r="K9" s="30" t="s">
        <v>188</v>
      </c>
      <c r="L9" s="31" t="s">
        <v>189</v>
      </c>
      <c r="M9" s="32">
        <f>IF(K9="","",VLOOKUP(CONCATENATE(LEFT(L$4,1),LEFT($J9,1),$K9),LkUp_Segment_Values,2,FALSE))</f>
        <v>0</v>
      </c>
      <c r="N9" s="31" t="s">
        <v>190</v>
      </c>
      <c r="O9" s="32">
        <f>IF(J9="","",VLOOKUP(CONCATENATE(LEFT(N$4,1),LEFT($J9,1),$K9),LkUp_Segment_Values,2,FALSE))</f>
        <v>0</v>
      </c>
      <c r="P9" s="31" t="s">
        <v>191</v>
      </c>
      <c r="Q9" s="32">
        <f>IF(J9="","",VLOOKUP(CONCATENATE(LEFT(P$4,1),LEFT($J9,1),$K9),LkUp_Segment_Values,2,FALSE))</f>
        <v>0</v>
      </c>
    </row>
    <row r="10" spans="2:17" ht="30.75" customHeight="1" thickBot="1" x14ac:dyDescent="0.25">
      <c r="J10" s="27" t="s">
        <v>173</v>
      </c>
      <c r="K10" s="37">
        <v>0</v>
      </c>
      <c r="L10" s="38"/>
      <c r="M10" s="37">
        <f>SUM(M5:M9)/5</f>
        <v>0</v>
      </c>
      <c r="N10" s="39"/>
      <c r="O10" s="37">
        <f>SUM(O5:O9)/5</f>
        <v>0</v>
      </c>
      <c r="P10" s="39"/>
      <c r="Q10" s="37">
        <f>SUM(Q5:Q9)/5</f>
        <v>0</v>
      </c>
    </row>
    <row r="11" spans="2:17" ht="30.75" customHeight="1" x14ac:dyDescent="0.2">
      <c r="I11" s="22"/>
      <c r="J11" s="23" t="s">
        <v>192</v>
      </c>
      <c r="K11" s="24" t="s">
        <v>169</v>
      </c>
      <c r="L11" s="25" t="s">
        <v>193</v>
      </c>
      <c r="M11" s="26">
        <f>IF(K11="","",VLOOKUP(CONCATENATE(LEFT(L$4,1),LEFT($J11,1),$K11),LkUp_Segment_Values,2,FALSE))</f>
        <v>0</v>
      </c>
      <c r="N11" s="25" t="s">
        <v>194</v>
      </c>
      <c r="O11" s="26">
        <f>IF(J11="","",VLOOKUP(CONCATENATE(LEFT(N$4,1),LEFT($J11,1),$K11),LkUp_Segment_Values,2,FALSE))</f>
        <v>0</v>
      </c>
      <c r="P11" s="25" t="s">
        <v>195</v>
      </c>
      <c r="Q11" s="26">
        <f>IF(J11="","",VLOOKUP(CONCATENATE(LEFT(P$4,1),LEFT($J11,1),$K11),LkUp_Segment_Values,2,FALSE))</f>
        <v>0</v>
      </c>
    </row>
    <row r="12" spans="2:17" ht="30.75" customHeight="1" x14ac:dyDescent="0.2">
      <c r="J12" s="29" t="s">
        <v>192</v>
      </c>
      <c r="K12" s="30" t="s">
        <v>174</v>
      </c>
      <c r="L12" s="31" t="s">
        <v>196</v>
      </c>
      <c r="M12" s="32">
        <f>IF(K12="","",VLOOKUP(CONCATENATE(LEFT(L$4,1),LEFT($J12,1),$K12),LkUp_Segment_Values,2,FALSE))</f>
        <v>0</v>
      </c>
      <c r="N12" s="31" t="s">
        <v>193</v>
      </c>
      <c r="O12" s="32">
        <f>IF(J12="","",VLOOKUP(CONCATENATE(LEFT(N$4,1),LEFT($J12,1),$K12),LkUp_Segment_Values,2,FALSE))</f>
        <v>0</v>
      </c>
      <c r="P12" s="31" t="s">
        <v>197</v>
      </c>
      <c r="Q12" s="32">
        <f>IF(J12="","",VLOOKUP(CONCATENATE(LEFT(P$4,1),LEFT($J12,1),$K12),LkUp_Segment_Values,2,FALSE))</f>
        <v>0</v>
      </c>
    </row>
    <row r="13" spans="2:17" ht="30.75" customHeight="1" x14ac:dyDescent="0.2">
      <c r="J13" s="29" t="s">
        <v>192</v>
      </c>
      <c r="K13" s="30" t="s">
        <v>179</v>
      </c>
      <c r="L13" s="31" t="s">
        <v>198</v>
      </c>
      <c r="M13" s="32">
        <f>IF(K13="","",VLOOKUP(CONCATENATE(LEFT(L$4,1),LEFT($J13,1),$K13),LkUp_Segment_Values,2,FALSE))</f>
        <v>0</v>
      </c>
      <c r="N13" s="31" t="s">
        <v>199</v>
      </c>
      <c r="O13" s="32">
        <f>IF(J13="","",VLOOKUP(CONCATENATE(LEFT(N$4,1),LEFT($J13,1),$K13),LkUp_Segment_Values,2,FALSE))</f>
        <v>0</v>
      </c>
      <c r="P13" s="31" t="s">
        <v>200</v>
      </c>
      <c r="Q13" s="32">
        <f>IF(J13="","",VLOOKUP(CONCATENATE(LEFT(P$4,1),LEFT($J13,1),$K13),LkUp_Segment_Values,2,FALSE))</f>
        <v>0</v>
      </c>
    </row>
    <row r="14" spans="2:17" ht="30.75" customHeight="1" x14ac:dyDescent="0.2">
      <c r="J14" s="29" t="s">
        <v>192</v>
      </c>
      <c r="K14" s="30" t="s">
        <v>184</v>
      </c>
      <c r="L14" s="31" t="s">
        <v>201</v>
      </c>
      <c r="M14" s="32">
        <f>IF(K14="","",VLOOKUP(CONCATENATE(LEFT(L$4,1),LEFT($J14,1),$K14),LkUp_Segment_Values,2,FALSE))</f>
        <v>0</v>
      </c>
      <c r="N14" s="31" t="s">
        <v>202</v>
      </c>
      <c r="O14" s="32">
        <f>IF(J14="","",VLOOKUP(CONCATENATE(LEFT(N$4,1),LEFT($J14,1),$K14),LkUp_Segment_Values,2,FALSE))</f>
        <v>0</v>
      </c>
      <c r="P14" s="31" t="s">
        <v>203</v>
      </c>
      <c r="Q14" s="32">
        <f>IF(J14="","",VLOOKUP(CONCATENATE(LEFT(P$4,1),LEFT($J14,1),$K14),LkUp_Segment_Values,2,FALSE))</f>
        <v>0</v>
      </c>
    </row>
    <row r="15" spans="2:17" ht="30.75" customHeight="1" x14ac:dyDescent="0.2">
      <c r="J15" s="29" t="s">
        <v>192</v>
      </c>
      <c r="K15" s="30" t="s">
        <v>188</v>
      </c>
      <c r="L15" s="31" t="s">
        <v>204</v>
      </c>
      <c r="M15" s="32">
        <f>IF(K15="","",VLOOKUP(CONCATENATE(LEFT(L$4,1),LEFT($J15,1),$K15),LkUp_Segment_Values,2,FALSE))</f>
        <v>0</v>
      </c>
      <c r="N15" s="31" t="s">
        <v>205</v>
      </c>
      <c r="O15" s="32">
        <f>IF(J15="","",VLOOKUP(CONCATENATE(LEFT(N$4,1),LEFT($J15,1),$K15),LkUp_Segment_Values,2,FALSE))</f>
        <v>0</v>
      </c>
      <c r="P15" s="31" t="s">
        <v>206</v>
      </c>
      <c r="Q15" s="32">
        <f>IF(J15="","",VLOOKUP(CONCATENATE(LEFT(P$4,1),LEFT($J15,1),$K15),LkUp_Segment_Values,2,FALSE))</f>
        <v>0</v>
      </c>
    </row>
    <row r="16" spans="2:17" ht="30.75" customHeight="1" thickBot="1" x14ac:dyDescent="0.25">
      <c r="J16" s="33" t="s">
        <v>178</v>
      </c>
      <c r="K16" s="40">
        <v>0</v>
      </c>
      <c r="L16" s="41"/>
      <c r="M16" s="40">
        <f>SUM(M11:M15)/5</f>
        <v>0</v>
      </c>
      <c r="N16" s="42"/>
      <c r="O16" s="40">
        <f>SUM(O11:O15)/5</f>
        <v>0</v>
      </c>
      <c r="P16" s="42"/>
      <c r="Q16" s="40">
        <f>SUM(Q11:Q15)/5</f>
        <v>0</v>
      </c>
    </row>
    <row r="17" spans="9:17" ht="30.75" customHeight="1" x14ac:dyDescent="0.2">
      <c r="I17" s="22"/>
      <c r="J17" s="23" t="s">
        <v>207</v>
      </c>
      <c r="K17" s="24" t="s">
        <v>169</v>
      </c>
      <c r="L17" s="25" t="s">
        <v>208</v>
      </c>
      <c r="M17" s="26">
        <f>IF(K17="","",VLOOKUP(CONCATENATE(LEFT(L$4,1),LEFT($J17,1),$K17),LkUp_Segment_Values,2,FALSE))</f>
        <v>0</v>
      </c>
      <c r="N17" s="25" t="s">
        <v>209</v>
      </c>
      <c r="O17" s="26">
        <f>IF(J17="","",VLOOKUP(CONCATENATE(LEFT(N$4,1),LEFT($J17,1),$K17),LkUp_Segment_Values,2,FALSE))</f>
        <v>0</v>
      </c>
      <c r="P17" s="25" t="s">
        <v>208</v>
      </c>
      <c r="Q17" s="26">
        <f>IF(J17="","",VLOOKUP(CONCATENATE(LEFT(P$4,1),LEFT($J17,1),$K17),LkUp_Segment_Values,2,FALSE))</f>
        <v>0</v>
      </c>
    </row>
    <row r="18" spans="9:17" ht="30.75" customHeight="1" x14ac:dyDescent="0.2">
      <c r="J18" s="29" t="s">
        <v>207</v>
      </c>
      <c r="K18" s="30" t="s">
        <v>174</v>
      </c>
      <c r="L18" s="31" t="s">
        <v>210</v>
      </c>
      <c r="M18" s="32">
        <f>IF(K18="","",VLOOKUP(CONCATENATE(LEFT(L$4,1),LEFT($J18,1),$K18),LkUp_Segment_Values,2,FALSE))</f>
        <v>0</v>
      </c>
      <c r="N18" s="31" t="s">
        <v>211</v>
      </c>
      <c r="O18" s="32">
        <f>IF(J18="","",VLOOKUP(CONCATENATE(LEFT(N$4,1),LEFT($J18,1),$K18),LkUp_Segment_Values,2,FALSE))</f>
        <v>0</v>
      </c>
      <c r="P18" s="31" t="s">
        <v>212</v>
      </c>
      <c r="Q18" s="32">
        <f>IF(J18="","",VLOOKUP(CONCATENATE(LEFT(P$4,1),LEFT($J18,1),$K18),LkUp_Segment_Values,2,FALSE))</f>
        <v>0</v>
      </c>
    </row>
    <row r="19" spans="9:17" ht="30.75" customHeight="1" x14ac:dyDescent="0.2">
      <c r="J19" s="29" t="s">
        <v>207</v>
      </c>
      <c r="K19" s="30" t="s">
        <v>179</v>
      </c>
      <c r="L19" s="31" t="s">
        <v>213</v>
      </c>
      <c r="M19" s="32">
        <f>IF(K19="","",VLOOKUP(CONCATENATE(LEFT(L$4,1),LEFT($J19,1),$K19),LkUp_Segment_Values,2,FALSE))</f>
        <v>0</v>
      </c>
      <c r="N19" s="31" t="s">
        <v>214</v>
      </c>
      <c r="O19" s="32">
        <f>IF(J19="","",VLOOKUP(CONCATENATE(LEFT(N$4,1),LEFT($J19,1),$K19),LkUp_Segment_Values,2,FALSE))</f>
        <v>0</v>
      </c>
      <c r="P19" s="31" t="s">
        <v>215</v>
      </c>
      <c r="Q19" s="32">
        <f>IF(J19="","",VLOOKUP(CONCATENATE(LEFT(P$4,1),LEFT($J19,1),$K19),LkUp_Segment_Values,2,FALSE))</f>
        <v>0</v>
      </c>
    </row>
    <row r="20" spans="9:17" ht="30.75" customHeight="1" x14ac:dyDescent="0.2">
      <c r="J20" s="29" t="s">
        <v>207</v>
      </c>
      <c r="K20" s="30" t="s">
        <v>184</v>
      </c>
      <c r="L20" s="31" t="s">
        <v>216</v>
      </c>
      <c r="M20" s="32">
        <f>IF(K20="","",VLOOKUP(CONCATENATE(LEFT(L$4,1),LEFT($J20,1),$K20),LkUp_Segment_Values,2,FALSE))</f>
        <v>0</v>
      </c>
      <c r="N20" s="31" t="s">
        <v>217</v>
      </c>
      <c r="O20" s="32">
        <f>IF(J20="","",VLOOKUP(CONCATENATE(LEFT(N$4,1),LEFT($J20,1),$K20),LkUp_Segment_Values,2,FALSE))</f>
        <v>0</v>
      </c>
      <c r="P20" s="31" t="s">
        <v>218</v>
      </c>
      <c r="Q20" s="32">
        <f>IF(J20="","",VLOOKUP(CONCATENATE(LEFT(P$4,1),LEFT($J20,1),$K20),LkUp_Segment_Values,2,FALSE))</f>
        <v>0</v>
      </c>
    </row>
    <row r="21" spans="9:17" ht="30.75" customHeight="1" x14ac:dyDescent="0.2">
      <c r="J21" s="29" t="s">
        <v>207</v>
      </c>
      <c r="K21" s="30" t="s">
        <v>188</v>
      </c>
      <c r="L21" s="31" t="s">
        <v>219</v>
      </c>
      <c r="M21" s="32">
        <f>IF(K21="","",VLOOKUP(CONCATENATE(LEFT(L$4,1),LEFT($J21,1),$K21),LkUp_Segment_Values,2,FALSE))</f>
        <v>0</v>
      </c>
      <c r="N21" s="31" t="s">
        <v>220</v>
      </c>
      <c r="O21" s="32">
        <f>IF(J21="","",VLOOKUP(CONCATENATE(LEFT(N$4,1),LEFT($J21,1),$K21),LkUp_Segment_Values,2,FALSE))</f>
        <v>0</v>
      </c>
      <c r="P21" s="31" t="s">
        <v>221</v>
      </c>
      <c r="Q21" s="32">
        <f>IF(J21="","",VLOOKUP(CONCATENATE(LEFT(P$4,1),LEFT($J21,1),$K21),LkUp_Segment_Values,2,FALSE))</f>
        <v>0</v>
      </c>
    </row>
    <row r="22" spans="9:17" ht="30.75" customHeight="1" thickBot="1" x14ac:dyDescent="0.25">
      <c r="J22" s="35" t="s">
        <v>183</v>
      </c>
      <c r="K22" s="43">
        <v>0</v>
      </c>
      <c r="L22" s="44"/>
      <c r="M22" s="43">
        <f>SUM(M17:M21)/5</f>
        <v>0</v>
      </c>
      <c r="N22" s="45"/>
      <c r="O22" s="43">
        <f>SUM(O17:O21)/5</f>
        <v>0</v>
      </c>
      <c r="P22" s="45"/>
      <c r="Q22" s="43">
        <f>SUM(Q17:Q21)/5</f>
        <v>0</v>
      </c>
    </row>
    <row r="26" spans="9:17" ht="30.75" customHeight="1" x14ac:dyDescent="0.2">
      <c r="K26" s="2"/>
    </row>
    <row r="27" spans="9:17" ht="30.75" customHeight="1" x14ac:dyDescent="0.2">
      <c r="K27" s="2"/>
    </row>
    <row r="28" spans="9:17" ht="30.75" customHeight="1" x14ac:dyDescent="0.2">
      <c r="K28" s="2"/>
    </row>
  </sheetData>
  <sheetProtection formatCells="0" formatColumns="0" formatRows="0" autoFilter="0"/>
  <autoFilter ref="J3:Q22" xr:uid="{42961BFD-37F2-4411-BD5C-921E5E695352}"/>
  <mergeCells count="4">
    <mergeCell ref="D2:H2"/>
    <mergeCell ref="M3:M4"/>
    <mergeCell ref="O3:O4"/>
    <mergeCell ref="Q3:Q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A2FA-7B07-4E6A-994B-7EBF379E623C}">
  <sheetPr codeName="Sheet16"/>
  <dimension ref="A1:K1008"/>
  <sheetViews>
    <sheetView zoomScale="85" zoomScaleNormal="85" workbookViewId="0">
      <selection activeCell="C8" sqref="C8"/>
    </sheetView>
  </sheetViews>
  <sheetFormatPr defaultRowHeight="15" x14ac:dyDescent="0.25"/>
  <cols>
    <col min="1" max="1" width="11" style="76" customWidth="1"/>
    <col min="2" max="2" width="45" style="78" customWidth="1"/>
    <col min="3" max="3" width="21" style="79" customWidth="1"/>
    <col min="4" max="4" width="13.7109375" style="78" customWidth="1"/>
    <col min="5" max="5" width="7.7109375" style="78" customWidth="1"/>
    <col min="6" max="6" width="10.140625" style="78" customWidth="1"/>
    <col min="7" max="16384" width="9.140625" style="78"/>
  </cols>
  <sheetData>
    <row r="1" spans="1:7" s="76" customFormat="1" ht="35.25" customHeight="1" thickBot="1" x14ac:dyDescent="0.3">
      <c r="A1" s="67" t="s">
        <v>139</v>
      </c>
      <c r="B1" s="68" t="s">
        <v>222</v>
      </c>
      <c r="C1" s="69" t="s">
        <v>223</v>
      </c>
      <c r="D1" s="70" t="str">
        <f>CONCATENATE("Your Score",Parameters!$A$1,Parameters!$A$1,"     ",F1,"/",G1,"(",MID(B1,FIND("(",B1)+1,4),")")</f>
        <v>Your Score
     0/0(SSa.)</v>
      </c>
      <c r="E1" s="71" t="str">
        <f>MID(B1,FIND("(",B1)+1,3)</f>
        <v>SSa</v>
      </c>
      <c r="F1" s="75">
        <f>IF(AND(COUNTIF(D2:D21,"0")=0,(COUNTIF(D2:D21,"-0.5")+COUNTIF(D2:D21,"-1"))=0),0,(10-((ROUND(((COUNTIF(D2:D21,"-0.5")+COUNTIF(D2:D21,"-1"))/COUNTA(D2:D21)),1))*10)))</f>
        <v>0</v>
      </c>
      <c r="G1" s="74">
        <f>(COUNTIF(D2:D21,"0")+COUNTIF(D2:D21,"-1")+COUNTIF(D2:D21,"-0.5"))</f>
        <v>0</v>
      </c>
    </row>
    <row r="2" spans="1:7" ht="35.25" customHeight="1" x14ac:dyDescent="0.25">
      <c r="A2" s="91" t="s">
        <v>135</v>
      </c>
      <c r="B2" s="46" t="s">
        <v>155</v>
      </c>
      <c r="C2" s="77" t="s">
        <v>224</v>
      </c>
      <c r="D2" s="47" t="s">
        <v>136</v>
      </c>
      <c r="E2" s="73"/>
    </row>
    <row r="3" spans="1:7" ht="35.25" customHeight="1" x14ac:dyDescent="0.25">
      <c r="A3" s="91" t="s">
        <v>137</v>
      </c>
      <c r="B3" s="48" t="s">
        <v>155</v>
      </c>
      <c r="C3" s="77" t="s">
        <v>225</v>
      </c>
      <c r="D3" s="47" t="s">
        <v>136</v>
      </c>
      <c r="E3" s="73"/>
    </row>
    <row r="4" spans="1:7" ht="35.25" customHeight="1" x14ac:dyDescent="0.25">
      <c r="A4" s="91" t="s">
        <v>138</v>
      </c>
      <c r="B4" s="48" t="s">
        <v>155</v>
      </c>
      <c r="C4" s="77" t="s">
        <v>226</v>
      </c>
      <c r="D4" s="47" t="s">
        <v>136</v>
      </c>
      <c r="E4" s="73"/>
    </row>
    <row r="5" spans="1:7" ht="35.25" customHeight="1" x14ac:dyDescent="0.25">
      <c r="A5" s="91" t="s">
        <v>140</v>
      </c>
      <c r="B5" s="48" t="s">
        <v>155</v>
      </c>
      <c r="C5" s="77" t="s">
        <v>227</v>
      </c>
      <c r="D5" s="47" t="s">
        <v>136</v>
      </c>
      <c r="E5" s="73"/>
    </row>
    <row r="6" spans="1:7" ht="35.25" customHeight="1" x14ac:dyDescent="0.25">
      <c r="A6" s="91" t="s">
        <v>141</v>
      </c>
      <c r="B6" s="48" t="s">
        <v>155</v>
      </c>
      <c r="C6" s="77" t="s">
        <v>228</v>
      </c>
      <c r="D6" s="47" t="s">
        <v>136</v>
      </c>
      <c r="E6" s="73"/>
    </row>
    <row r="7" spans="1:7" ht="35.25" customHeight="1" x14ac:dyDescent="0.25">
      <c r="A7" s="91" t="s">
        <v>142</v>
      </c>
      <c r="B7" s="48" t="s">
        <v>155</v>
      </c>
      <c r="C7" s="77" t="s">
        <v>229</v>
      </c>
      <c r="D7" s="47" t="s">
        <v>136</v>
      </c>
      <c r="E7" s="73"/>
    </row>
    <row r="8" spans="1:7" ht="35.25" customHeight="1" x14ac:dyDescent="0.25">
      <c r="A8" s="91" t="s">
        <v>143</v>
      </c>
      <c r="B8" s="48"/>
      <c r="C8" s="77" t="s">
        <v>230</v>
      </c>
      <c r="D8" s="47" t="s">
        <v>136</v>
      </c>
      <c r="E8" s="73"/>
    </row>
    <row r="9" spans="1:7" ht="35.25" customHeight="1" x14ac:dyDescent="0.25">
      <c r="A9" s="91" t="s">
        <v>144</v>
      </c>
      <c r="B9" s="48" t="s">
        <v>155</v>
      </c>
      <c r="C9" s="77" t="s">
        <v>231</v>
      </c>
      <c r="D9" s="47" t="s">
        <v>136</v>
      </c>
      <c r="E9" s="73"/>
    </row>
    <row r="10" spans="1:7" ht="35.25" customHeight="1" x14ac:dyDescent="0.25">
      <c r="A10" s="91" t="s">
        <v>145</v>
      </c>
      <c r="B10" s="48" t="s">
        <v>155</v>
      </c>
      <c r="C10" s="77" t="s">
        <v>232</v>
      </c>
      <c r="D10" s="47" t="s">
        <v>136</v>
      </c>
      <c r="E10" s="73"/>
    </row>
    <row r="11" spans="1:7" ht="35.25" customHeight="1" x14ac:dyDescent="0.25">
      <c r="A11" s="91" t="s">
        <v>146</v>
      </c>
      <c r="B11" s="48" t="s">
        <v>155</v>
      </c>
      <c r="C11" s="77" t="s">
        <v>233</v>
      </c>
      <c r="D11" s="47" t="s">
        <v>136</v>
      </c>
      <c r="E11" s="73"/>
    </row>
    <row r="12" spans="1:7" ht="35.25" customHeight="1" x14ac:dyDescent="0.25">
      <c r="A12" s="91" t="s">
        <v>147</v>
      </c>
      <c r="B12" s="48" t="s">
        <v>155</v>
      </c>
      <c r="C12" s="77" t="s">
        <v>234</v>
      </c>
      <c r="D12" s="47" t="s">
        <v>136</v>
      </c>
      <c r="E12" s="73"/>
    </row>
    <row r="13" spans="1:7" ht="35.25" customHeight="1" x14ac:dyDescent="0.25">
      <c r="A13" s="91" t="s">
        <v>148</v>
      </c>
      <c r="B13" s="48" t="s">
        <v>155</v>
      </c>
      <c r="C13" s="77" t="s">
        <v>235</v>
      </c>
      <c r="D13" s="47" t="s">
        <v>136</v>
      </c>
      <c r="E13" s="73"/>
    </row>
    <row r="14" spans="1:7" ht="35.25" customHeight="1" x14ac:dyDescent="0.25">
      <c r="A14" s="91" t="s">
        <v>149</v>
      </c>
      <c r="B14" s="48" t="s">
        <v>155</v>
      </c>
      <c r="C14" s="77" t="s">
        <v>236</v>
      </c>
      <c r="D14" s="47" t="s">
        <v>136</v>
      </c>
      <c r="E14" s="73"/>
    </row>
    <row r="15" spans="1:7" ht="35.25" customHeight="1" x14ac:dyDescent="0.25">
      <c r="A15" s="91" t="s">
        <v>150</v>
      </c>
      <c r="B15" s="48" t="s">
        <v>155</v>
      </c>
      <c r="C15" s="77" t="s">
        <v>237</v>
      </c>
      <c r="D15" s="47" t="s">
        <v>136</v>
      </c>
      <c r="E15" s="73"/>
    </row>
    <row r="16" spans="1:7" ht="35.25" customHeight="1" x14ac:dyDescent="0.25">
      <c r="A16" s="91" t="s">
        <v>151</v>
      </c>
      <c r="B16" s="48" t="s">
        <v>155</v>
      </c>
      <c r="C16" s="77" t="s">
        <v>238</v>
      </c>
      <c r="D16" s="47" t="s">
        <v>136</v>
      </c>
      <c r="E16" s="73"/>
    </row>
    <row r="17" spans="1:7" ht="35.25" customHeight="1" x14ac:dyDescent="0.25">
      <c r="A17" s="91" t="s">
        <v>152</v>
      </c>
      <c r="B17" s="48" t="s">
        <v>155</v>
      </c>
      <c r="C17" s="77" t="s">
        <v>239</v>
      </c>
      <c r="D17" s="47" t="s">
        <v>136</v>
      </c>
      <c r="E17" s="73"/>
    </row>
    <row r="18" spans="1:7" ht="35.25" customHeight="1" x14ac:dyDescent="0.25">
      <c r="A18" s="91" t="s">
        <v>153</v>
      </c>
      <c r="B18" s="48" t="s">
        <v>155</v>
      </c>
      <c r="C18" s="77" t="s">
        <v>240</v>
      </c>
      <c r="D18" s="47" t="s">
        <v>136</v>
      </c>
      <c r="E18" s="73"/>
    </row>
    <row r="19" spans="1:7" ht="35.25" customHeight="1" x14ac:dyDescent="0.25">
      <c r="A19" s="91" t="s">
        <v>154</v>
      </c>
      <c r="B19" s="48" t="s">
        <v>155</v>
      </c>
      <c r="C19" s="77" t="s">
        <v>241</v>
      </c>
      <c r="D19" s="47" t="s">
        <v>136</v>
      </c>
      <c r="E19" s="73"/>
    </row>
    <row r="20" spans="1:7" ht="35.25" customHeight="1" x14ac:dyDescent="0.25">
      <c r="A20" s="93" t="s">
        <v>27</v>
      </c>
      <c r="B20" s="48" t="s">
        <v>155</v>
      </c>
      <c r="C20" s="77"/>
      <c r="D20" s="47"/>
      <c r="E20" s="73"/>
    </row>
    <row r="21" spans="1:7" ht="35.25" customHeight="1" thickBot="1" x14ac:dyDescent="0.3">
      <c r="A21" s="93" t="s">
        <v>27</v>
      </c>
      <c r="B21" s="49" t="s">
        <v>155</v>
      </c>
      <c r="C21" s="77"/>
      <c r="D21" s="50"/>
      <c r="E21" s="73"/>
    </row>
    <row r="22" spans="1:7" s="76" customFormat="1" ht="35.25" customHeight="1" thickBot="1" x14ac:dyDescent="0.3">
      <c r="A22" s="67" t="s">
        <v>139</v>
      </c>
      <c r="B22" s="68" t="s">
        <v>242</v>
      </c>
      <c r="C22" s="69" t="s">
        <v>223</v>
      </c>
      <c r="D22" s="70" t="str">
        <f>CONCATENATE("Your Score",Parameters!$A$1,Parameters!$A$1,"     ",F22,"/",G22,"(",MID(B22,FIND("(",B22)+1,4),")")</f>
        <v>Your Score
     0/0(SSb.)</v>
      </c>
      <c r="E22" s="71" t="str">
        <f>MID(B22,FIND("(",B22)+1,3)</f>
        <v>SSb</v>
      </c>
      <c r="F22" s="72">
        <f>IF(AND(COUNTIF(D23:D84,"0")=0,(COUNTIF(D23:D84,"-0.5")+COUNTIF(D23:D84,"-1"))=0),0,(10-((ROUND(((COUNTIF(D23:D84,"-0.5")+COUNTIF(D23:D84,"-1"))/COUNTA(D23:D84)),1))*10)))</f>
        <v>0</v>
      </c>
      <c r="G22" s="74">
        <f>(COUNTIF(D23:D84,"0")+COUNTIF(D23:D84,"-1")+COUNTIF(D23:D84,"-0.5"))</f>
        <v>0</v>
      </c>
    </row>
    <row r="23" spans="1:7" ht="35.25" customHeight="1" x14ac:dyDescent="0.25">
      <c r="A23" s="91" t="s">
        <v>243</v>
      </c>
      <c r="B23" s="46" t="s">
        <v>155</v>
      </c>
      <c r="C23" s="77" t="s">
        <v>29</v>
      </c>
      <c r="D23" s="51" t="s">
        <v>1217</v>
      </c>
      <c r="E23" s="73"/>
    </row>
    <row r="24" spans="1:7" ht="35.25" customHeight="1" x14ac:dyDescent="0.25">
      <c r="A24" s="91" t="s">
        <v>244</v>
      </c>
      <c r="B24" s="48" t="s">
        <v>155</v>
      </c>
      <c r="C24" s="77" t="s">
        <v>30</v>
      </c>
      <c r="D24" s="47" t="s">
        <v>1217</v>
      </c>
      <c r="E24" s="73"/>
    </row>
    <row r="25" spans="1:7" ht="35.25" customHeight="1" x14ac:dyDescent="0.25">
      <c r="A25" s="91" t="s">
        <v>245</v>
      </c>
      <c r="B25" s="48" t="s">
        <v>155</v>
      </c>
      <c r="C25" s="77" t="s">
        <v>31</v>
      </c>
      <c r="D25" s="47" t="s">
        <v>1217</v>
      </c>
      <c r="E25" s="73"/>
    </row>
    <row r="26" spans="1:7" ht="35.25" customHeight="1" x14ac:dyDescent="0.25">
      <c r="A26" s="91" t="s">
        <v>246</v>
      </c>
      <c r="B26" s="48" t="s">
        <v>155</v>
      </c>
      <c r="C26" s="77" t="s">
        <v>247</v>
      </c>
      <c r="D26" s="47" t="s">
        <v>1217</v>
      </c>
      <c r="E26" s="73"/>
    </row>
    <row r="27" spans="1:7" ht="35.25" customHeight="1" x14ac:dyDescent="0.25">
      <c r="A27" s="91" t="s">
        <v>248</v>
      </c>
      <c r="B27" s="48" t="s">
        <v>155</v>
      </c>
      <c r="C27" s="77" t="s">
        <v>249</v>
      </c>
      <c r="D27" s="47" t="s">
        <v>1217</v>
      </c>
      <c r="E27" s="73"/>
    </row>
    <row r="28" spans="1:7" ht="35.25" customHeight="1" x14ac:dyDescent="0.25">
      <c r="A28" s="91" t="s">
        <v>250</v>
      </c>
      <c r="B28" s="48" t="s">
        <v>155</v>
      </c>
      <c r="C28" s="77" t="s">
        <v>251</v>
      </c>
      <c r="D28" s="47" t="s">
        <v>1217</v>
      </c>
      <c r="E28" s="73"/>
    </row>
    <row r="29" spans="1:7" ht="35.25" customHeight="1" x14ac:dyDescent="0.25">
      <c r="A29" s="91" t="s">
        <v>252</v>
      </c>
      <c r="B29" s="48" t="s">
        <v>155</v>
      </c>
      <c r="C29" s="77" t="s">
        <v>253</v>
      </c>
      <c r="D29" s="47" t="s">
        <v>1217</v>
      </c>
      <c r="E29" s="73"/>
    </row>
    <row r="30" spans="1:7" ht="35.25" customHeight="1" x14ac:dyDescent="0.25">
      <c r="A30" s="91" t="s">
        <v>254</v>
      </c>
      <c r="B30" s="48" t="s">
        <v>155</v>
      </c>
      <c r="C30" s="77" t="s">
        <v>32</v>
      </c>
      <c r="D30" s="47" t="s">
        <v>1217</v>
      </c>
      <c r="E30" s="73"/>
    </row>
    <row r="31" spans="1:7" ht="35.25" customHeight="1" x14ac:dyDescent="0.25">
      <c r="A31" s="91" t="s">
        <v>255</v>
      </c>
      <c r="B31" s="48" t="s">
        <v>155</v>
      </c>
      <c r="C31" s="77" t="s">
        <v>33</v>
      </c>
      <c r="D31" s="47" t="s">
        <v>1217</v>
      </c>
      <c r="E31" s="73"/>
    </row>
    <row r="32" spans="1:7" ht="35.25" customHeight="1" x14ac:dyDescent="0.25">
      <c r="A32" s="91" t="s">
        <v>256</v>
      </c>
      <c r="B32" s="48" t="s">
        <v>155</v>
      </c>
      <c r="C32" s="77" t="s">
        <v>34</v>
      </c>
      <c r="D32" s="47" t="s">
        <v>1217</v>
      </c>
      <c r="E32" s="73"/>
    </row>
    <row r="33" spans="1:5" ht="35.25" customHeight="1" x14ac:dyDescent="0.25">
      <c r="A33" s="91" t="s">
        <v>257</v>
      </c>
      <c r="B33" s="48" t="s">
        <v>155</v>
      </c>
      <c r="C33" s="77" t="s">
        <v>35</v>
      </c>
      <c r="D33" s="47" t="s">
        <v>1217</v>
      </c>
      <c r="E33" s="73"/>
    </row>
    <row r="34" spans="1:5" ht="35.25" customHeight="1" x14ac:dyDescent="0.25">
      <c r="A34" s="91" t="s">
        <v>258</v>
      </c>
      <c r="B34" s="48" t="s">
        <v>155</v>
      </c>
      <c r="C34" s="77" t="s">
        <v>259</v>
      </c>
      <c r="D34" s="47" t="s">
        <v>1217</v>
      </c>
      <c r="E34" s="73"/>
    </row>
    <row r="35" spans="1:5" ht="35.25" customHeight="1" x14ac:dyDescent="0.25">
      <c r="A35" s="91" t="s">
        <v>260</v>
      </c>
      <c r="B35" s="48" t="s">
        <v>155</v>
      </c>
      <c r="C35" s="77" t="s">
        <v>261</v>
      </c>
      <c r="D35" s="47" t="s">
        <v>1217</v>
      </c>
      <c r="E35" s="73"/>
    </row>
    <row r="36" spans="1:5" ht="35.25" customHeight="1" x14ac:dyDescent="0.25">
      <c r="A36" s="91" t="s">
        <v>262</v>
      </c>
      <c r="B36" s="48" t="s">
        <v>155</v>
      </c>
      <c r="C36" s="77" t="s">
        <v>263</v>
      </c>
      <c r="D36" s="47" t="s">
        <v>1217</v>
      </c>
      <c r="E36" s="73"/>
    </row>
    <row r="37" spans="1:5" ht="35.25" customHeight="1" x14ac:dyDescent="0.25">
      <c r="A37" s="91" t="s">
        <v>264</v>
      </c>
      <c r="B37" s="48" t="s">
        <v>155</v>
      </c>
      <c r="C37" s="77" t="s">
        <v>265</v>
      </c>
      <c r="D37" s="47" t="s">
        <v>1217</v>
      </c>
      <c r="E37" s="73"/>
    </row>
    <row r="38" spans="1:5" ht="35.25" customHeight="1" x14ac:dyDescent="0.25">
      <c r="A38" s="91" t="s">
        <v>266</v>
      </c>
      <c r="B38" s="48" t="s">
        <v>155</v>
      </c>
      <c r="C38" s="77" t="s">
        <v>36</v>
      </c>
      <c r="D38" s="47" t="s">
        <v>1217</v>
      </c>
      <c r="E38" s="73"/>
    </row>
    <row r="39" spans="1:5" ht="35.25" customHeight="1" x14ac:dyDescent="0.25">
      <c r="A39" s="91" t="s">
        <v>267</v>
      </c>
      <c r="B39" s="48" t="s">
        <v>155</v>
      </c>
      <c r="C39" s="77" t="s">
        <v>37</v>
      </c>
      <c r="D39" s="47" t="s">
        <v>1217</v>
      </c>
      <c r="E39" s="73"/>
    </row>
    <row r="40" spans="1:5" ht="35.25" customHeight="1" x14ac:dyDescent="0.25">
      <c r="A40" s="91" t="s">
        <v>268</v>
      </c>
      <c r="B40" s="48" t="s">
        <v>155</v>
      </c>
      <c r="C40" s="77" t="s">
        <v>38</v>
      </c>
      <c r="D40" s="47" t="s">
        <v>1217</v>
      </c>
      <c r="E40" s="73"/>
    </row>
    <row r="41" spans="1:5" ht="35.25" customHeight="1" x14ac:dyDescent="0.25">
      <c r="A41" s="91" t="s">
        <v>269</v>
      </c>
      <c r="B41" s="48" t="s">
        <v>155</v>
      </c>
      <c r="C41" s="77" t="s">
        <v>39</v>
      </c>
      <c r="D41" s="47" t="s">
        <v>1217</v>
      </c>
      <c r="E41" s="73"/>
    </row>
    <row r="42" spans="1:5" ht="35.25" customHeight="1" thickBot="1" x14ac:dyDescent="0.3">
      <c r="A42" s="91" t="s">
        <v>270</v>
      </c>
      <c r="B42" s="49" t="s">
        <v>155</v>
      </c>
      <c r="C42" s="77" t="s">
        <v>40</v>
      </c>
      <c r="D42" s="47" t="s">
        <v>1217</v>
      </c>
      <c r="E42" s="73"/>
    </row>
    <row r="43" spans="1:5" s="76" customFormat="1" ht="35.25" customHeight="1" thickBot="1" x14ac:dyDescent="0.3">
      <c r="A43" s="67" t="s">
        <v>139</v>
      </c>
      <c r="B43" s="68" t="s">
        <v>242</v>
      </c>
      <c r="C43" s="69" t="s">
        <v>223</v>
      </c>
      <c r="D43" s="70" t="s">
        <v>271</v>
      </c>
      <c r="E43" s="71" t="str">
        <f>MID(B43,FIND("(",B43)+1,3)</f>
        <v>SSb</v>
      </c>
    </row>
    <row r="44" spans="1:5" ht="35.25" customHeight="1" x14ac:dyDescent="0.25">
      <c r="A44" s="91" t="s">
        <v>272</v>
      </c>
      <c r="B44" s="46" t="s">
        <v>155</v>
      </c>
      <c r="C44" s="77" t="s">
        <v>41</v>
      </c>
      <c r="D44" s="51" t="s">
        <v>1217</v>
      </c>
      <c r="E44" s="73"/>
    </row>
    <row r="45" spans="1:5" ht="35.25" customHeight="1" x14ac:dyDescent="0.25">
      <c r="A45" s="91" t="s">
        <v>273</v>
      </c>
      <c r="B45" s="48" t="s">
        <v>155</v>
      </c>
      <c r="C45" s="77" t="s">
        <v>42</v>
      </c>
      <c r="D45" s="47" t="s">
        <v>1217</v>
      </c>
      <c r="E45" s="73"/>
    </row>
    <row r="46" spans="1:5" ht="35.25" customHeight="1" x14ac:dyDescent="0.25">
      <c r="A46" s="91" t="s">
        <v>274</v>
      </c>
      <c r="B46" s="48" t="s">
        <v>155</v>
      </c>
      <c r="C46" s="77" t="s">
        <v>43</v>
      </c>
      <c r="D46" s="47" t="s">
        <v>1217</v>
      </c>
      <c r="E46" s="73"/>
    </row>
    <row r="47" spans="1:5" ht="35.25" customHeight="1" x14ac:dyDescent="0.25">
      <c r="A47" s="91" t="s">
        <v>275</v>
      </c>
      <c r="B47" s="48" t="s">
        <v>155</v>
      </c>
      <c r="C47" s="77" t="s">
        <v>44</v>
      </c>
      <c r="D47" s="47" t="s">
        <v>1217</v>
      </c>
      <c r="E47" s="73"/>
    </row>
    <row r="48" spans="1:5" ht="35.25" customHeight="1" x14ac:dyDescent="0.25">
      <c r="A48" s="91" t="s">
        <v>276</v>
      </c>
      <c r="B48" s="48" t="s">
        <v>155</v>
      </c>
      <c r="C48" s="77" t="s">
        <v>45</v>
      </c>
      <c r="D48" s="47" t="s">
        <v>1217</v>
      </c>
      <c r="E48" s="73"/>
    </row>
    <row r="49" spans="1:5" ht="35.25" customHeight="1" x14ac:dyDescent="0.25">
      <c r="A49" s="91" t="s">
        <v>277</v>
      </c>
      <c r="B49" s="48" t="s">
        <v>155</v>
      </c>
      <c r="C49" s="77" t="s">
        <v>46</v>
      </c>
      <c r="D49" s="47" t="s">
        <v>1217</v>
      </c>
      <c r="E49" s="73"/>
    </row>
    <row r="50" spans="1:5" ht="35.25" customHeight="1" x14ac:dyDescent="0.25">
      <c r="A50" s="91" t="s">
        <v>278</v>
      </c>
      <c r="B50" s="48" t="s">
        <v>155</v>
      </c>
      <c r="C50" s="77" t="s">
        <v>47</v>
      </c>
      <c r="D50" s="47" t="s">
        <v>1217</v>
      </c>
      <c r="E50" s="73"/>
    </row>
    <row r="51" spans="1:5" ht="35.25" customHeight="1" x14ac:dyDescent="0.25">
      <c r="A51" s="91" t="s">
        <v>279</v>
      </c>
      <c r="B51" s="48" t="s">
        <v>155</v>
      </c>
      <c r="C51" s="77" t="s">
        <v>48</v>
      </c>
      <c r="D51" s="47" t="s">
        <v>1217</v>
      </c>
      <c r="E51" s="73"/>
    </row>
    <row r="52" spans="1:5" ht="35.25" customHeight="1" x14ac:dyDescent="0.25">
      <c r="A52" s="91" t="s">
        <v>280</v>
      </c>
      <c r="B52" s="48" t="s">
        <v>155</v>
      </c>
      <c r="C52" s="77" t="s">
        <v>49</v>
      </c>
      <c r="D52" s="47" t="s">
        <v>1217</v>
      </c>
      <c r="E52" s="73"/>
    </row>
    <row r="53" spans="1:5" ht="35.25" customHeight="1" x14ac:dyDescent="0.25">
      <c r="A53" s="91" t="s">
        <v>281</v>
      </c>
      <c r="B53" s="48" t="s">
        <v>155</v>
      </c>
      <c r="C53" s="77" t="s">
        <v>50</v>
      </c>
      <c r="D53" s="47" t="s">
        <v>1217</v>
      </c>
      <c r="E53" s="73"/>
    </row>
    <row r="54" spans="1:5" ht="35.25" customHeight="1" x14ac:dyDescent="0.25">
      <c r="A54" s="91" t="s">
        <v>282</v>
      </c>
      <c r="B54" s="48" t="s">
        <v>155</v>
      </c>
      <c r="C54" s="77" t="s">
        <v>51</v>
      </c>
      <c r="D54" s="47" t="s">
        <v>1217</v>
      </c>
      <c r="E54" s="73"/>
    </row>
    <row r="55" spans="1:5" ht="35.25" customHeight="1" x14ac:dyDescent="0.25">
      <c r="A55" s="91" t="s">
        <v>283</v>
      </c>
      <c r="B55" s="48" t="s">
        <v>155</v>
      </c>
      <c r="C55" s="77" t="s">
        <v>52</v>
      </c>
      <c r="D55" s="47" t="s">
        <v>1217</v>
      </c>
      <c r="E55" s="73"/>
    </row>
    <row r="56" spans="1:5" ht="35.25" customHeight="1" x14ac:dyDescent="0.25">
      <c r="A56" s="91" t="s">
        <v>284</v>
      </c>
      <c r="B56" s="48" t="s">
        <v>155</v>
      </c>
      <c r="C56" s="77" t="s">
        <v>53</v>
      </c>
      <c r="D56" s="47" t="s">
        <v>1217</v>
      </c>
      <c r="E56" s="73"/>
    </row>
    <row r="57" spans="1:5" ht="35.25" customHeight="1" x14ac:dyDescent="0.25">
      <c r="A57" s="91" t="s">
        <v>285</v>
      </c>
      <c r="B57" s="48" t="s">
        <v>155</v>
      </c>
      <c r="C57" s="77" t="s">
        <v>54</v>
      </c>
      <c r="D57" s="47" t="s">
        <v>1217</v>
      </c>
      <c r="E57" s="73"/>
    </row>
    <row r="58" spans="1:5" ht="35.25" customHeight="1" x14ac:dyDescent="0.25">
      <c r="A58" s="91" t="s">
        <v>286</v>
      </c>
      <c r="B58" s="48" t="s">
        <v>155</v>
      </c>
      <c r="C58" s="77" t="s">
        <v>55</v>
      </c>
      <c r="D58" s="47" t="s">
        <v>1217</v>
      </c>
      <c r="E58" s="73"/>
    </row>
    <row r="59" spans="1:5" ht="35.25" customHeight="1" x14ac:dyDescent="0.25">
      <c r="A59" s="91" t="s">
        <v>287</v>
      </c>
      <c r="B59" s="48" t="s">
        <v>155</v>
      </c>
      <c r="C59" s="77" t="s">
        <v>56</v>
      </c>
      <c r="D59" s="47" t="s">
        <v>1217</v>
      </c>
      <c r="E59" s="73"/>
    </row>
    <row r="60" spans="1:5" ht="35.25" customHeight="1" x14ac:dyDescent="0.25">
      <c r="A60" s="91" t="s">
        <v>288</v>
      </c>
      <c r="B60" s="48" t="s">
        <v>155</v>
      </c>
      <c r="C60" s="77" t="s">
        <v>57</v>
      </c>
      <c r="D60" s="47" t="s">
        <v>1217</v>
      </c>
      <c r="E60" s="73"/>
    </row>
    <row r="61" spans="1:5" ht="35.25" customHeight="1" x14ac:dyDescent="0.25">
      <c r="A61" s="91" t="s">
        <v>289</v>
      </c>
      <c r="B61" s="48" t="s">
        <v>155</v>
      </c>
      <c r="C61" s="77" t="s">
        <v>58</v>
      </c>
      <c r="D61" s="47" t="s">
        <v>1217</v>
      </c>
      <c r="E61" s="73"/>
    </row>
    <row r="62" spans="1:5" ht="35.25" customHeight="1" x14ac:dyDescent="0.25">
      <c r="A62" s="91" t="s">
        <v>290</v>
      </c>
      <c r="B62" s="48" t="s">
        <v>155</v>
      </c>
      <c r="C62" s="77" t="s">
        <v>291</v>
      </c>
      <c r="D62" s="47" t="s">
        <v>1217</v>
      </c>
      <c r="E62" s="73"/>
    </row>
    <row r="63" spans="1:5" ht="35.25" customHeight="1" thickBot="1" x14ac:dyDescent="0.3">
      <c r="A63" s="91" t="s">
        <v>292</v>
      </c>
      <c r="B63" s="49" t="s">
        <v>155</v>
      </c>
      <c r="C63" s="77" t="s">
        <v>59</v>
      </c>
      <c r="D63" s="47" t="s">
        <v>1217</v>
      </c>
      <c r="E63" s="73"/>
    </row>
    <row r="64" spans="1:5" s="76" customFormat="1" ht="35.25" customHeight="1" thickBot="1" x14ac:dyDescent="0.3">
      <c r="A64" s="67" t="s">
        <v>139</v>
      </c>
      <c r="B64" s="68" t="s">
        <v>242</v>
      </c>
      <c r="C64" s="69" t="s">
        <v>223</v>
      </c>
      <c r="D64" s="70" t="s">
        <v>271</v>
      </c>
      <c r="E64" s="71" t="str">
        <f>MID(B64,FIND("(",B64)+1,3)</f>
        <v>SSb</v>
      </c>
    </row>
    <row r="65" spans="1:5" ht="35.25" customHeight="1" x14ac:dyDescent="0.25">
      <c r="A65" s="91" t="s">
        <v>293</v>
      </c>
      <c r="B65" s="46" t="s">
        <v>155</v>
      </c>
      <c r="C65" s="77" t="s">
        <v>60</v>
      </c>
      <c r="D65" s="51" t="s">
        <v>1217</v>
      </c>
      <c r="E65" s="73"/>
    </row>
    <row r="66" spans="1:5" ht="35.25" customHeight="1" x14ac:dyDescent="0.25">
      <c r="A66" s="91" t="s">
        <v>1262</v>
      </c>
      <c r="B66" s="90"/>
      <c r="C66" s="77" t="s">
        <v>1557</v>
      </c>
      <c r="D66" s="83" t="s">
        <v>1263</v>
      </c>
      <c r="E66" s="73"/>
    </row>
    <row r="67" spans="1:5" ht="35.25" customHeight="1" x14ac:dyDescent="0.25">
      <c r="A67" s="93" t="s">
        <v>27</v>
      </c>
      <c r="B67" s="88" t="s">
        <v>155</v>
      </c>
      <c r="C67" s="77" t="s">
        <v>27</v>
      </c>
      <c r="D67" s="89"/>
      <c r="E67" s="73"/>
    </row>
    <row r="68" spans="1:5" ht="35.25" customHeight="1" x14ac:dyDescent="0.25">
      <c r="A68" s="93" t="s">
        <v>27</v>
      </c>
      <c r="B68" s="48" t="s">
        <v>155</v>
      </c>
      <c r="C68" s="77" t="s">
        <v>27</v>
      </c>
      <c r="D68" s="47"/>
      <c r="E68" s="73"/>
    </row>
    <row r="69" spans="1:5" ht="35.25" customHeight="1" x14ac:dyDescent="0.25">
      <c r="A69" s="93" t="s">
        <v>27</v>
      </c>
      <c r="B69" s="48" t="s">
        <v>155</v>
      </c>
      <c r="C69" s="77" t="s">
        <v>27</v>
      </c>
      <c r="D69" s="47"/>
      <c r="E69" s="73"/>
    </row>
    <row r="70" spans="1:5" ht="35.25" customHeight="1" x14ac:dyDescent="0.25">
      <c r="A70" s="93" t="s">
        <v>27</v>
      </c>
      <c r="B70" s="48" t="s">
        <v>155</v>
      </c>
      <c r="C70" s="77" t="s">
        <v>27</v>
      </c>
      <c r="D70" s="47"/>
      <c r="E70" s="73"/>
    </row>
    <row r="71" spans="1:5" ht="35.25" customHeight="1" x14ac:dyDescent="0.25">
      <c r="A71" s="93" t="s">
        <v>27</v>
      </c>
      <c r="B71" s="48" t="s">
        <v>155</v>
      </c>
      <c r="C71" s="77" t="s">
        <v>27</v>
      </c>
      <c r="D71" s="47"/>
      <c r="E71" s="73"/>
    </row>
    <row r="72" spans="1:5" ht="35.25" customHeight="1" x14ac:dyDescent="0.25">
      <c r="A72" s="93" t="s">
        <v>27</v>
      </c>
      <c r="B72" s="48" t="s">
        <v>155</v>
      </c>
      <c r="C72" s="77" t="s">
        <v>27</v>
      </c>
      <c r="D72" s="47"/>
      <c r="E72" s="73"/>
    </row>
    <row r="73" spans="1:5" ht="35.25" customHeight="1" x14ac:dyDescent="0.25">
      <c r="A73" s="93" t="s">
        <v>27</v>
      </c>
      <c r="B73" s="48" t="s">
        <v>155</v>
      </c>
      <c r="C73" s="77" t="s">
        <v>27</v>
      </c>
      <c r="D73" s="47"/>
      <c r="E73" s="73"/>
    </row>
    <row r="74" spans="1:5" ht="35.25" customHeight="1" x14ac:dyDescent="0.25">
      <c r="A74" s="93" t="s">
        <v>27</v>
      </c>
      <c r="B74" s="48" t="s">
        <v>155</v>
      </c>
      <c r="C74" s="77" t="s">
        <v>27</v>
      </c>
      <c r="D74" s="47"/>
      <c r="E74" s="73"/>
    </row>
    <row r="75" spans="1:5" ht="35.25" customHeight="1" x14ac:dyDescent="0.25">
      <c r="A75" s="93" t="s">
        <v>27</v>
      </c>
      <c r="B75" s="48" t="s">
        <v>155</v>
      </c>
      <c r="C75" s="77" t="s">
        <v>27</v>
      </c>
      <c r="D75" s="47"/>
      <c r="E75" s="73"/>
    </row>
    <row r="76" spans="1:5" ht="35.25" customHeight="1" x14ac:dyDescent="0.25">
      <c r="A76" s="93" t="s">
        <v>27</v>
      </c>
      <c r="B76" s="48" t="s">
        <v>155</v>
      </c>
      <c r="C76" s="77" t="s">
        <v>27</v>
      </c>
      <c r="D76" s="47"/>
      <c r="E76" s="73"/>
    </row>
    <row r="77" spans="1:5" ht="35.25" customHeight="1" x14ac:dyDescent="0.25">
      <c r="A77" s="93" t="s">
        <v>27</v>
      </c>
      <c r="B77" s="48" t="s">
        <v>155</v>
      </c>
      <c r="C77" s="77" t="s">
        <v>27</v>
      </c>
      <c r="D77" s="47"/>
      <c r="E77" s="73"/>
    </row>
    <row r="78" spans="1:5" ht="35.25" customHeight="1" x14ac:dyDescent="0.25">
      <c r="A78" s="93" t="s">
        <v>27</v>
      </c>
      <c r="B78" s="48" t="s">
        <v>155</v>
      </c>
      <c r="C78" s="77" t="s">
        <v>27</v>
      </c>
      <c r="D78" s="47"/>
      <c r="E78" s="73"/>
    </row>
    <row r="79" spans="1:5" ht="35.25" customHeight="1" x14ac:dyDescent="0.25">
      <c r="A79" s="93" t="s">
        <v>27</v>
      </c>
      <c r="B79" s="48" t="s">
        <v>155</v>
      </c>
      <c r="C79" s="77" t="s">
        <v>27</v>
      </c>
      <c r="D79" s="47"/>
      <c r="E79" s="73"/>
    </row>
    <row r="80" spans="1:5" ht="35.25" customHeight="1" x14ac:dyDescent="0.25">
      <c r="A80" s="93" t="s">
        <v>27</v>
      </c>
      <c r="B80" s="48" t="s">
        <v>155</v>
      </c>
      <c r="C80" s="77" t="s">
        <v>27</v>
      </c>
      <c r="D80" s="47"/>
      <c r="E80" s="73"/>
    </row>
    <row r="81" spans="1:11" ht="35.25" customHeight="1" x14ac:dyDescent="0.25">
      <c r="A81" s="93" t="s">
        <v>27</v>
      </c>
      <c r="B81" s="48" t="s">
        <v>155</v>
      </c>
      <c r="C81" s="77" t="s">
        <v>27</v>
      </c>
      <c r="D81" s="47"/>
      <c r="E81" s="73"/>
    </row>
    <row r="82" spans="1:11" ht="35.25" customHeight="1" x14ac:dyDescent="0.25">
      <c r="A82" s="93" t="s">
        <v>27</v>
      </c>
      <c r="B82" s="48" t="s">
        <v>155</v>
      </c>
      <c r="C82" s="77" t="s">
        <v>27</v>
      </c>
      <c r="D82" s="47"/>
      <c r="E82" s="73"/>
    </row>
    <row r="83" spans="1:11" ht="35.25" customHeight="1" x14ac:dyDescent="0.25">
      <c r="A83" s="93" t="s">
        <v>27</v>
      </c>
      <c r="B83" s="48" t="s">
        <v>155</v>
      </c>
      <c r="C83" s="77" t="s">
        <v>27</v>
      </c>
      <c r="D83" s="47"/>
      <c r="E83" s="73"/>
      <c r="I83" s="76"/>
      <c r="J83" s="76"/>
      <c r="K83" s="76"/>
    </row>
    <row r="84" spans="1:11" ht="35.25" customHeight="1" thickBot="1" x14ac:dyDescent="0.3">
      <c r="A84" s="93" t="s">
        <v>27</v>
      </c>
      <c r="B84" s="49" t="s">
        <v>155</v>
      </c>
      <c r="C84" s="77" t="s">
        <v>27</v>
      </c>
      <c r="D84" s="47"/>
      <c r="E84" s="73"/>
      <c r="I84" s="76"/>
      <c r="J84" s="76"/>
      <c r="K84" s="76"/>
    </row>
    <row r="85" spans="1:11" s="76" customFormat="1" ht="35.25" customHeight="1" thickBot="1" x14ac:dyDescent="0.3">
      <c r="A85" s="67" t="s">
        <v>139</v>
      </c>
      <c r="B85" s="68" t="s">
        <v>294</v>
      </c>
      <c r="C85" s="69" t="s">
        <v>223</v>
      </c>
      <c r="D85" s="70" t="str">
        <f>CONCATENATE("Your Score",Parameters!$A$1,Parameters!$A$1,"     ",F85,"/",G85,"(",MID(B85,FIND("(",B85)+1,4),")")</f>
        <v>Your Score
     0/0(SSc.)</v>
      </c>
      <c r="E85" s="71" t="str">
        <f>MID(B85,FIND("(",B85)+1,3)</f>
        <v>SSc</v>
      </c>
      <c r="F85" s="75">
        <f>IF(AND(COUNTIF(D86:D105,"0")=0,(COUNTIF(D86:D105,"-0.5")+COUNTIF(D86:D105,"-1"))=0),0,(10-((ROUND(((COUNTIF(D86:D105,"-0.5")+COUNTIF(D86:D105,"-1"))/COUNTA(D86:D105)),1))*10)))</f>
        <v>0</v>
      </c>
      <c r="G85" s="74">
        <f>(COUNTIF(D86:D105,"0")+COUNTIF(D86:D105,"-1")+COUNTIF(D86:D105,"-0.5"))</f>
        <v>0</v>
      </c>
    </row>
    <row r="86" spans="1:11" ht="35.25" customHeight="1" x14ac:dyDescent="0.25">
      <c r="A86" s="91" t="s">
        <v>295</v>
      </c>
      <c r="B86" s="46" t="s">
        <v>155</v>
      </c>
      <c r="C86" s="77" t="s">
        <v>61</v>
      </c>
      <c r="D86" s="47" t="s">
        <v>136</v>
      </c>
      <c r="E86" s="73"/>
      <c r="F86" s="76"/>
      <c r="G86" s="76"/>
      <c r="H86" s="76"/>
      <c r="I86" s="76"/>
      <c r="J86" s="76"/>
      <c r="K86" s="76"/>
    </row>
    <row r="87" spans="1:11" ht="35.25" customHeight="1" x14ac:dyDescent="0.25">
      <c r="A87" s="91" t="s">
        <v>296</v>
      </c>
      <c r="B87" s="48" t="s">
        <v>155</v>
      </c>
      <c r="C87" s="77" t="s">
        <v>297</v>
      </c>
      <c r="D87" s="47" t="s">
        <v>136</v>
      </c>
      <c r="E87" s="73"/>
      <c r="F87" s="76"/>
      <c r="G87" s="76"/>
      <c r="H87" s="76"/>
      <c r="I87" s="76"/>
      <c r="J87" s="76"/>
    </row>
    <row r="88" spans="1:11" ht="35.25" customHeight="1" x14ac:dyDescent="0.25">
      <c r="A88" s="91" t="s">
        <v>298</v>
      </c>
      <c r="B88" s="48" t="s">
        <v>155</v>
      </c>
      <c r="C88" s="77" t="s">
        <v>62</v>
      </c>
      <c r="D88" s="47" t="s">
        <v>136</v>
      </c>
      <c r="E88" s="73"/>
      <c r="F88" s="76"/>
      <c r="G88" s="76"/>
      <c r="H88" s="76"/>
      <c r="I88" s="76"/>
      <c r="J88" s="76"/>
    </row>
    <row r="89" spans="1:11" ht="35.25" customHeight="1" x14ac:dyDescent="0.25">
      <c r="A89" s="91" t="s">
        <v>299</v>
      </c>
      <c r="B89" s="48" t="s">
        <v>155</v>
      </c>
      <c r="C89" s="77" t="s">
        <v>300</v>
      </c>
      <c r="D89" s="47" t="s">
        <v>136</v>
      </c>
      <c r="E89" s="73"/>
      <c r="F89" s="76"/>
      <c r="G89" s="76"/>
      <c r="H89" s="76"/>
      <c r="I89" s="76"/>
      <c r="J89" s="76"/>
    </row>
    <row r="90" spans="1:11" ht="35.25" customHeight="1" x14ac:dyDescent="0.25">
      <c r="A90" s="91" t="s">
        <v>301</v>
      </c>
      <c r="B90" s="48" t="s">
        <v>155</v>
      </c>
      <c r="C90" s="77" t="s">
        <v>63</v>
      </c>
      <c r="D90" s="47" t="s">
        <v>136</v>
      </c>
      <c r="E90" s="73"/>
      <c r="F90" s="76"/>
      <c r="G90" s="76"/>
      <c r="H90" s="76"/>
      <c r="I90" s="76"/>
      <c r="J90" s="76"/>
    </row>
    <row r="91" spans="1:11" ht="35.25" customHeight="1" x14ac:dyDescent="0.25">
      <c r="A91" s="91" t="s">
        <v>302</v>
      </c>
      <c r="B91" s="48" t="s">
        <v>155</v>
      </c>
      <c r="C91" s="77" t="s">
        <v>64</v>
      </c>
      <c r="D91" s="47" t="s">
        <v>136</v>
      </c>
      <c r="E91" s="73"/>
      <c r="F91" s="76"/>
    </row>
    <row r="92" spans="1:11" ht="35.25" customHeight="1" x14ac:dyDescent="0.25">
      <c r="A92" s="91" t="s">
        <v>303</v>
      </c>
      <c r="B92" s="48" t="s">
        <v>155</v>
      </c>
      <c r="C92" s="77" t="s">
        <v>65</v>
      </c>
      <c r="D92" s="47" t="s">
        <v>136</v>
      </c>
      <c r="E92" s="73"/>
      <c r="F92" s="76"/>
    </row>
    <row r="93" spans="1:11" ht="35.25" customHeight="1" x14ac:dyDescent="0.25">
      <c r="A93" s="91" t="s">
        <v>304</v>
      </c>
      <c r="B93" s="48" t="s">
        <v>155</v>
      </c>
      <c r="C93" s="77" t="s">
        <v>66</v>
      </c>
      <c r="D93" s="47" t="s">
        <v>136</v>
      </c>
      <c r="E93" s="73"/>
      <c r="F93" s="76"/>
    </row>
    <row r="94" spans="1:11" ht="35.25" customHeight="1" x14ac:dyDescent="0.25">
      <c r="A94" s="91" t="s">
        <v>305</v>
      </c>
      <c r="B94" s="48" t="s">
        <v>155</v>
      </c>
      <c r="C94" s="77" t="s">
        <v>67</v>
      </c>
      <c r="D94" s="47" t="s">
        <v>136</v>
      </c>
      <c r="E94" s="73"/>
      <c r="F94" s="76"/>
    </row>
    <row r="95" spans="1:11" ht="35.25" customHeight="1" x14ac:dyDescent="0.25">
      <c r="A95" s="91" t="s">
        <v>306</v>
      </c>
      <c r="B95" s="48" t="s">
        <v>155</v>
      </c>
      <c r="C95" s="77" t="s">
        <v>68</v>
      </c>
      <c r="D95" s="47" t="s">
        <v>136</v>
      </c>
      <c r="E95" s="73"/>
      <c r="F95" s="76"/>
    </row>
    <row r="96" spans="1:11" ht="35.25" customHeight="1" x14ac:dyDescent="0.25">
      <c r="A96" s="91" t="s">
        <v>307</v>
      </c>
      <c r="B96" s="48" t="s">
        <v>155</v>
      </c>
      <c r="C96" s="77" t="s">
        <v>69</v>
      </c>
      <c r="D96" s="47" t="s">
        <v>136</v>
      </c>
      <c r="E96" s="73"/>
      <c r="F96" s="76"/>
    </row>
    <row r="97" spans="1:7" ht="35.25" customHeight="1" x14ac:dyDescent="0.25">
      <c r="A97" s="91" t="s">
        <v>308</v>
      </c>
      <c r="B97" s="48" t="s">
        <v>155</v>
      </c>
      <c r="C97" s="77" t="s">
        <v>70</v>
      </c>
      <c r="D97" s="47" t="s">
        <v>136</v>
      </c>
      <c r="E97" s="73"/>
      <c r="F97" s="76"/>
    </row>
    <row r="98" spans="1:7" ht="35.25" customHeight="1" x14ac:dyDescent="0.25">
      <c r="A98" s="93" t="s">
        <v>27</v>
      </c>
      <c r="B98" s="48" t="s">
        <v>155</v>
      </c>
      <c r="C98" s="77" t="s">
        <v>27</v>
      </c>
      <c r="D98" s="47"/>
      <c r="E98" s="73"/>
      <c r="F98" s="76"/>
    </row>
    <row r="99" spans="1:7" ht="35.25" customHeight="1" x14ac:dyDescent="0.25">
      <c r="A99" s="93" t="s">
        <v>27</v>
      </c>
      <c r="B99" s="48" t="s">
        <v>155</v>
      </c>
      <c r="C99" s="77" t="s">
        <v>27</v>
      </c>
      <c r="D99" s="47"/>
      <c r="E99" s="73"/>
      <c r="F99" s="76"/>
    </row>
    <row r="100" spans="1:7" ht="35.25" customHeight="1" x14ac:dyDescent="0.25">
      <c r="A100" s="93" t="s">
        <v>27</v>
      </c>
      <c r="B100" s="48" t="s">
        <v>155</v>
      </c>
      <c r="C100" s="77" t="s">
        <v>27</v>
      </c>
      <c r="D100" s="47"/>
      <c r="E100" s="73"/>
      <c r="F100" s="76"/>
    </row>
    <row r="101" spans="1:7" ht="35.25" customHeight="1" x14ac:dyDescent="0.25">
      <c r="A101" s="93" t="s">
        <v>27</v>
      </c>
      <c r="B101" s="48" t="s">
        <v>155</v>
      </c>
      <c r="C101" s="77" t="s">
        <v>27</v>
      </c>
      <c r="D101" s="47"/>
      <c r="E101" s="73"/>
      <c r="F101" s="76"/>
    </row>
    <row r="102" spans="1:7" ht="35.25" customHeight="1" x14ac:dyDescent="0.25">
      <c r="A102" s="93" t="s">
        <v>27</v>
      </c>
      <c r="B102" s="48" t="s">
        <v>155</v>
      </c>
      <c r="C102" s="77" t="s">
        <v>27</v>
      </c>
      <c r="D102" s="47"/>
      <c r="E102" s="73"/>
      <c r="F102" s="76"/>
    </row>
    <row r="103" spans="1:7" ht="35.25" customHeight="1" x14ac:dyDescent="0.25">
      <c r="A103" s="93" t="s">
        <v>27</v>
      </c>
      <c r="B103" s="48" t="s">
        <v>155</v>
      </c>
      <c r="C103" s="77" t="s">
        <v>27</v>
      </c>
      <c r="D103" s="47"/>
      <c r="E103" s="73"/>
      <c r="F103" s="76"/>
    </row>
    <row r="104" spans="1:7" ht="35.25" customHeight="1" x14ac:dyDescent="0.25">
      <c r="A104" s="93" t="s">
        <v>27</v>
      </c>
      <c r="B104" s="48" t="s">
        <v>155</v>
      </c>
      <c r="C104" s="77" t="s">
        <v>27</v>
      </c>
      <c r="D104" s="47"/>
      <c r="E104" s="73"/>
      <c r="F104" s="76"/>
    </row>
    <row r="105" spans="1:7" ht="35.25" customHeight="1" thickBot="1" x14ac:dyDescent="0.3">
      <c r="A105" s="93" t="s">
        <v>27</v>
      </c>
      <c r="B105" s="49" t="s">
        <v>155</v>
      </c>
      <c r="C105" s="77" t="s">
        <v>27</v>
      </c>
      <c r="D105" s="47"/>
      <c r="E105" s="73"/>
      <c r="F105" s="76"/>
    </row>
    <row r="106" spans="1:7" s="76" customFormat="1" ht="35.25" customHeight="1" thickBot="1" x14ac:dyDescent="0.3">
      <c r="A106" s="67" t="s">
        <v>139</v>
      </c>
      <c r="B106" s="68" t="s">
        <v>309</v>
      </c>
      <c r="C106" s="69" t="s">
        <v>223</v>
      </c>
      <c r="D106" s="70" t="str">
        <f>CONCATENATE("Your Score",Parameters!$A$1,Parameters!$A$1,"     ",F106,"/",G106,"(",MID(B106,FIND("(",B106)+1,4),")")</f>
        <v>Your Score
     0/0(SSd.)</v>
      </c>
      <c r="E106" s="71" t="str">
        <f>MID(B106,FIND("(",B106)+1,3)</f>
        <v>SSd</v>
      </c>
      <c r="F106" s="72">
        <f>IF(AND(COUNTIF(D107:D147,"0")=0,(COUNTIF(D107:D147,"-0.5")+COUNTIF(D107:D147,"-1"))=0),0,(10-((ROUND(((COUNTIF(D107:D147,"-0.5")+COUNTIF(D107:D147,"-1"))/COUNTA(D107:D147)),1))*10)))</f>
        <v>0</v>
      </c>
      <c r="G106" s="74">
        <f>(COUNTIF(D107:D147,"0")+COUNTIF(D107:D147,"-1")+COUNTIF(D107:D147,"-0.5"))</f>
        <v>0</v>
      </c>
    </row>
    <row r="107" spans="1:7" ht="35.25" customHeight="1" x14ac:dyDescent="0.25">
      <c r="A107" s="91" t="s">
        <v>310</v>
      </c>
      <c r="B107" s="46" t="s">
        <v>155</v>
      </c>
      <c r="C107" s="77" t="s">
        <v>71</v>
      </c>
      <c r="D107" s="47" t="s">
        <v>1217</v>
      </c>
      <c r="E107" s="73"/>
    </row>
    <row r="108" spans="1:7" ht="35.25" customHeight="1" x14ac:dyDescent="0.25">
      <c r="A108" s="91" t="s">
        <v>311</v>
      </c>
      <c r="B108" s="48" t="s">
        <v>155</v>
      </c>
      <c r="C108" s="77" t="s">
        <v>72</v>
      </c>
      <c r="D108" s="47" t="s">
        <v>1217</v>
      </c>
      <c r="E108" s="73"/>
    </row>
    <row r="109" spans="1:7" ht="35.25" customHeight="1" x14ac:dyDescent="0.25">
      <c r="A109" s="91" t="s">
        <v>312</v>
      </c>
      <c r="B109" s="48" t="s">
        <v>155</v>
      </c>
      <c r="C109" s="77" t="s">
        <v>313</v>
      </c>
      <c r="D109" s="47" t="s">
        <v>1217</v>
      </c>
      <c r="E109" s="73"/>
    </row>
    <row r="110" spans="1:7" ht="35.25" customHeight="1" x14ac:dyDescent="0.25">
      <c r="A110" s="91" t="s">
        <v>314</v>
      </c>
      <c r="B110" s="48" t="s">
        <v>155</v>
      </c>
      <c r="C110" s="77" t="s">
        <v>73</v>
      </c>
      <c r="D110" s="47" t="s">
        <v>1217</v>
      </c>
      <c r="E110" s="73"/>
    </row>
    <row r="111" spans="1:7" ht="35.25" customHeight="1" x14ac:dyDescent="0.25">
      <c r="A111" s="91" t="s">
        <v>315</v>
      </c>
      <c r="B111" s="48" t="s">
        <v>155</v>
      </c>
      <c r="C111" s="77" t="s">
        <v>316</v>
      </c>
      <c r="D111" s="47" t="s">
        <v>1217</v>
      </c>
      <c r="E111" s="73"/>
    </row>
    <row r="112" spans="1:7" ht="35.25" customHeight="1" x14ac:dyDescent="0.25">
      <c r="A112" s="91" t="s">
        <v>317</v>
      </c>
      <c r="B112" s="48" t="s">
        <v>155</v>
      </c>
      <c r="C112" s="77" t="s">
        <v>74</v>
      </c>
      <c r="D112" s="47" t="s">
        <v>1217</v>
      </c>
      <c r="E112" s="73"/>
    </row>
    <row r="113" spans="1:5" ht="35.25" customHeight="1" x14ac:dyDescent="0.25">
      <c r="A113" s="91" t="s">
        <v>318</v>
      </c>
      <c r="B113" s="48" t="s">
        <v>155</v>
      </c>
      <c r="C113" s="77" t="s">
        <v>319</v>
      </c>
      <c r="D113" s="47" t="s">
        <v>1217</v>
      </c>
      <c r="E113" s="73"/>
    </row>
    <row r="114" spans="1:5" ht="35.25" customHeight="1" x14ac:dyDescent="0.25">
      <c r="A114" s="91" t="s">
        <v>320</v>
      </c>
      <c r="B114" s="48" t="s">
        <v>155</v>
      </c>
      <c r="C114" s="77" t="s">
        <v>75</v>
      </c>
      <c r="D114" s="47" t="s">
        <v>1217</v>
      </c>
      <c r="E114" s="73"/>
    </row>
    <row r="115" spans="1:5" ht="35.25" customHeight="1" x14ac:dyDescent="0.25">
      <c r="A115" s="91" t="s">
        <v>321</v>
      </c>
      <c r="B115" s="48" t="s">
        <v>155</v>
      </c>
      <c r="C115" s="77" t="s">
        <v>322</v>
      </c>
      <c r="D115" s="47" t="s">
        <v>1217</v>
      </c>
      <c r="E115" s="73"/>
    </row>
    <row r="116" spans="1:5" ht="35.25" customHeight="1" x14ac:dyDescent="0.25">
      <c r="A116" s="91" t="s">
        <v>323</v>
      </c>
      <c r="B116" s="48" t="s">
        <v>155</v>
      </c>
      <c r="C116" s="77" t="s">
        <v>76</v>
      </c>
      <c r="D116" s="47" t="s">
        <v>1217</v>
      </c>
      <c r="E116" s="73"/>
    </row>
    <row r="117" spans="1:5" ht="35.25" customHeight="1" x14ac:dyDescent="0.25">
      <c r="A117" s="91" t="s">
        <v>324</v>
      </c>
      <c r="B117" s="48" t="s">
        <v>155</v>
      </c>
      <c r="C117" s="77" t="s">
        <v>77</v>
      </c>
      <c r="D117" s="47" t="s">
        <v>1217</v>
      </c>
      <c r="E117" s="73"/>
    </row>
    <row r="118" spans="1:5" ht="35.25" customHeight="1" x14ac:dyDescent="0.25">
      <c r="A118" s="91" t="s">
        <v>325</v>
      </c>
      <c r="B118" s="48" t="s">
        <v>155</v>
      </c>
      <c r="C118" s="77" t="s">
        <v>326</v>
      </c>
      <c r="D118" s="47" t="s">
        <v>1217</v>
      </c>
      <c r="E118" s="73"/>
    </row>
    <row r="119" spans="1:5" ht="35.25" customHeight="1" x14ac:dyDescent="0.25">
      <c r="A119" s="91" t="s">
        <v>327</v>
      </c>
      <c r="B119" s="48" t="s">
        <v>155</v>
      </c>
      <c r="C119" s="77" t="s">
        <v>78</v>
      </c>
      <c r="D119" s="47" t="s">
        <v>1217</v>
      </c>
      <c r="E119" s="73"/>
    </row>
    <row r="120" spans="1:5" ht="35.25" customHeight="1" x14ac:dyDescent="0.25">
      <c r="A120" s="91" t="s">
        <v>328</v>
      </c>
      <c r="B120" s="48" t="s">
        <v>155</v>
      </c>
      <c r="C120" s="77" t="s">
        <v>329</v>
      </c>
      <c r="D120" s="47" t="s">
        <v>1217</v>
      </c>
      <c r="E120" s="73"/>
    </row>
    <row r="121" spans="1:5" ht="35.25" customHeight="1" x14ac:dyDescent="0.25">
      <c r="A121" s="91" t="s">
        <v>330</v>
      </c>
      <c r="B121" s="48" t="s">
        <v>155</v>
      </c>
      <c r="C121" s="77" t="s">
        <v>79</v>
      </c>
      <c r="D121" s="47" t="s">
        <v>1217</v>
      </c>
      <c r="E121" s="73"/>
    </row>
    <row r="122" spans="1:5" ht="35.25" customHeight="1" x14ac:dyDescent="0.25">
      <c r="A122" s="91" t="s">
        <v>331</v>
      </c>
      <c r="B122" s="48" t="s">
        <v>155</v>
      </c>
      <c r="C122" s="77" t="s">
        <v>332</v>
      </c>
      <c r="D122" s="47" t="s">
        <v>1217</v>
      </c>
      <c r="E122" s="73"/>
    </row>
    <row r="123" spans="1:5" ht="35.25" customHeight="1" x14ac:dyDescent="0.25">
      <c r="A123" s="91" t="s">
        <v>333</v>
      </c>
      <c r="B123" s="48" t="s">
        <v>155</v>
      </c>
      <c r="C123" s="77" t="s">
        <v>80</v>
      </c>
      <c r="D123" s="47" t="s">
        <v>1217</v>
      </c>
      <c r="E123" s="73"/>
    </row>
    <row r="124" spans="1:5" ht="35.25" customHeight="1" x14ac:dyDescent="0.25">
      <c r="A124" s="91" t="s">
        <v>334</v>
      </c>
      <c r="B124" s="48" t="s">
        <v>155</v>
      </c>
      <c r="C124" s="77" t="s">
        <v>81</v>
      </c>
      <c r="D124" s="47" t="s">
        <v>1217</v>
      </c>
      <c r="E124" s="73"/>
    </row>
    <row r="125" spans="1:5" ht="35.25" customHeight="1" x14ac:dyDescent="0.25">
      <c r="A125" s="91" t="s">
        <v>335</v>
      </c>
      <c r="B125" s="48" t="s">
        <v>155</v>
      </c>
      <c r="C125" s="77" t="s">
        <v>336</v>
      </c>
      <c r="D125" s="47" t="s">
        <v>1217</v>
      </c>
      <c r="E125" s="73"/>
    </row>
    <row r="126" spans="1:5" ht="35.25" customHeight="1" thickBot="1" x14ac:dyDescent="0.3">
      <c r="A126" s="91" t="s">
        <v>337</v>
      </c>
      <c r="B126" s="49" t="s">
        <v>155</v>
      </c>
      <c r="C126" s="77" t="s">
        <v>338</v>
      </c>
      <c r="D126" s="47" t="s">
        <v>1217</v>
      </c>
      <c r="E126" s="73"/>
    </row>
    <row r="127" spans="1:5" s="76" customFormat="1" ht="35.25" customHeight="1" thickBot="1" x14ac:dyDescent="0.3">
      <c r="A127" s="67" t="s">
        <v>139</v>
      </c>
      <c r="B127" s="68" t="s">
        <v>309</v>
      </c>
      <c r="C127" s="69" t="s">
        <v>223</v>
      </c>
      <c r="D127" s="70" t="s">
        <v>271</v>
      </c>
      <c r="E127" s="71" t="str">
        <f>MID(B127,FIND("(",B127)+1,3)</f>
        <v>SSd</v>
      </c>
    </row>
    <row r="128" spans="1:5" ht="35.25" customHeight="1" x14ac:dyDescent="0.25">
      <c r="A128" s="91" t="s">
        <v>339</v>
      </c>
      <c r="B128" s="46" t="s">
        <v>155</v>
      </c>
      <c r="C128" s="77" t="s">
        <v>1558</v>
      </c>
      <c r="D128" s="47" t="s">
        <v>1217</v>
      </c>
      <c r="E128" s="73"/>
    </row>
    <row r="129" spans="1:5" ht="35.25" customHeight="1" x14ac:dyDescent="0.25">
      <c r="A129" s="91" t="s">
        <v>340</v>
      </c>
      <c r="B129" s="48" t="s">
        <v>155</v>
      </c>
      <c r="C129" s="77" t="s">
        <v>82</v>
      </c>
      <c r="D129" s="47" t="s">
        <v>1217</v>
      </c>
      <c r="E129" s="73"/>
    </row>
    <row r="130" spans="1:5" ht="35.25" customHeight="1" x14ac:dyDescent="0.25">
      <c r="A130" s="91" t="s">
        <v>341</v>
      </c>
      <c r="B130" s="48" t="s">
        <v>155</v>
      </c>
      <c r="C130" s="77" t="s">
        <v>342</v>
      </c>
      <c r="D130" s="47" t="s">
        <v>1217</v>
      </c>
      <c r="E130" s="73"/>
    </row>
    <row r="131" spans="1:5" ht="35.25" customHeight="1" x14ac:dyDescent="0.25">
      <c r="A131" s="91" t="s">
        <v>343</v>
      </c>
      <c r="B131" s="48" t="s">
        <v>155</v>
      </c>
      <c r="C131" s="77" t="s">
        <v>83</v>
      </c>
      <c r="D131" s="47" t="s">
        <v>1217</v>
      </c>
      <c r="E131" s="73"/>
    </row>
    <row r="132" spans="1:5" ht="35.25" customHeight="1" x14ac:dyDescent="0.25">
      <c r="A132" s="93" t="s">
        <v>27</v>
      </c>
      <c r="B132" s="48" t="s">
        <v>155</v>
      </c>
      <c r="C132" s="77" t="s">
        <v>27</v>
      </c>
      <c r="D132" s="47"/>
      <c r="E132" s="73"/>
    </row>
    <row r="133" spans="1:5" ht="35.25" customHeight="1" x14ac:dyDescent="0.25">
      <c r="A133" s="93" t="s">
        <v>27</v>
      </c>
      <c r="B133" s="48" t="s">
        <v>155</v>
      </c>
      <c r="C133" s="77" t="s">
        <v>27</v>
      </c>
      <c r="D133" s="47"/>
      <c r="E133" s="73"/>
    </row>
    <row r="134" spans="1:5" ht="35.25" customHeight="1" x14ac:dyDescent="0.25">
      <c r="A134" s="93" t="s">
        <v>27</v>
      </c>
      <c r="B134" s="48" t="s">
        <v>155</v>
      </c>
      <c r="C134" s="77" t="s">
        <v>27</v>
      </c>
      <c r="D134" s="47"/>
      <c r="E134" s="73"/>
    </row>
    <row r="135" spans="1:5" ht="35.25" customHeight="1" x14ac:dyDescent="0.25">
      <c r="A135" s="93" t="s">
        <v>27</v>
      </c>
      <c r="B135" s="48" t="s">
        <v>155</v>
      </c>
      <c r="C135" s="77" t="s">
        <v>27</v>
      </c>
      <c r="D135" s="47"/>
      <c r="E135" s="73"/>
    </row>
    <row r="136" spans="1:5" ht="35.25" customHeight="1" x14ac:dyDescent="0.25">
      <c r="A136" s="93" t="s">
        <v>27</v>
      </c>
      <c r="B136" s="48" t="s">
        <v>155</v>
      </c>
      <c r="C136" s="77" t="s">
        <v>27</v>
      </c>
      <c r="D136" s="47"/>
      <c r="E136" s="73"/>
    </row>
    <row r="137" spans="1:5" ht="35.25" customHeight="1" x14ac:dyDescent="0.25">
      <c r="A137" s="93" t="s">
        <v>27</v>
      </c>
      <c r="B137" s="48" t="s">
        <v>155</v>
      </c>
      <c r="C137" s="77" t="s">
        <v>27</v>
      </c>
      <c r="D137" s="47"/>
      <c r="E137" s="73"/>
    </row>
    <row r="138" spans="1:5" ht="35.25" customHeight="1" x14ac:dyDescent="0.25">
      <c r="A138" s="93" t="s">
        <v>27</v>
      </c>
      <c r="B138" s="48" t="s">
        <v>155</v>
      </c>
      <c r="C138" s="77" t="s">
        <v>27</v>
      </c>
      <c r="D138" s="47"/>
      <c r="E138" s="73"/>
    </row>
    <row r="139" spans="1:5" ht="35.25" customHeight="1" x14ac:dyDescent="0.25">
      <c r="A139" s="93" t="s">
        <v>27</v>
      </c>
      <c r="B139" s="48" t="s">
        <v>155</v>
      </c>
      <c r="C139" s="77" t="s">
        <v>27</v>
      </c>
      <c r="D139" s="47"/>
      <c r="E139" s="73"/>
    </row>
    <row r="140" spans="1:5" ht="35.25" customHeight="1" x14ac:dyDescent="0.25">
      <c r="A140" s="93" t="s">
        <v>27</v>
      </c>
      <c r="B140" s="48" t="s">
        <v>155</v>
      </c>
      <c r="C140" s="77" t="s">
        <v>27</v>
      </c>
      <c r="D140" s="47"/>
      <c r="E140" s="73"/>
    </row>
    <row r="141" spans="1:5" ht="35.25" customHeight="1" x14ac:dyDescent="0.25">
      <c r="A141" s="93" t="s">
        <v>27</v>
      </c>
      <c r="B141" s="48" t="s">
        <v>155</v>
      </c>
      <c r="C141" s="77" t="s">
        <v>27</v>
      </c>
      <c r="D141" s="47"/>
      <c r="E141" s="73"/>
    </row>
    <row r="142" spans="1:5" ht="35.25" customHeight="1" x14ac:dyDescent="0.25">
      <c r="A142" s="93" t="s">
        <v>27</v>
      </c>
      <c r="B142" s="48" t="s">
        <v>155</v>
      </c>
      <c r="C142" s="77" t="s">
        <v>27</v>
      </c>
      <c r="D142" s="47"/>
      <c r="E142" s="73"/>
    </row>
    <row r="143" spans="1:5" ht="35.25" customHeight="1" x14ac:dyDescent="0.25">
      <c r="A143" s="93" t="s">
        <v>27</v>
      </c>
      <c r="B143" s="48" t="s">
        <v>155</v>
      </c>
      <c r="C143" s="77" t="s">
        <v>27</v>
      </c>
      <c r="D143" s="47"/>
      <c r="E143" s="73"/>
    </row>
    <row r="144" spans="1:5" ht="35.25" customHeight="1" x14ac:dyDescent="0.25">
      <c r="A144" s="93" t="s">
        <v>27</v>
      </c>
      <c r="B144" s="48" t="s">
        <v>155</v>
      </c>
      <c r="C144" s="77" t="s">
        <v>27</v>
      </c>
      <c r="D144" s="47"/>
      <c r="E144" s="73"/>
    </row>
    <row r="145" spans="1:7" ht="35.25" customHeight="1" x14ac:dyDescent="0.25">
      <c r="A145" s="93" t="s">
        <v>27</v>
      </c>
      <c r="B145" s="48" t="s">
        <v>155</v>
      </c>
      <c r="C145" s="77" t="s">
        <v>27</v>
      </c>
      <c r="D145" s="47"/>
      <c r="E145" s="73"/>
    </row>
    <row r="146" spans="1:7" ht="35.25" customHeight="1" x14ac:dyDescent="0.25">
      <c r="A146" s="93" t="s">
        <v>27</v>
      </c>
      <c r="B146" s="48" t="s">
        <v>155</v>
      </c>
      <c r="C146" s="77" t="s">
        <v>27</v>
      </c>
      <c r="D146" s="47"/>
      <c r="E146" s="73"/>
    </row>
    <row r="147" spans="1:7" ht="35.25" customHeight="1" thickBot="1" x14ac:dyDescent="0.3">
      <c r="A147" s="93" t="s">
        <v>27</v>
      </c>
      <c r="B147" s="49" t="s">
        <v>155</v>
      </c>
      <c r="C147" s="77" t="s">
        <v>27</v>
      </c>
      <c r="D147" s="47"/>
      <c r="E147" s="73"/>
    </row>
    <row r="148" spans="1:7" s="76" customFormat="1" ht="35.25" customHeight="1" thickBot="1" x14ac:dyDescent="0.3">
      <c r="A148" s="67" t="s">
        <v>139</v>
      </c>
      <c r="B148" s="68" t="s">
        <v>344</v>
      </c>
      <c r="C148" s="69" t="s">
        <v>223</v>
      </c>
      <c r="D148" s="70" t="str">
        <f>CONCATENATE("Your Score",Parameters!$A$1,Parameters!$A$1,"     ",F148,"/",G148,"(",MID(B148,FIND("(",B148)+1,4),")")</f>
        <v>Your Score
     0/0(SSe.)</v>
      </c>
      <c r="E148" s="71" t="str">
        <f>MID(B148,FIND("(",B148)+1,3)</f>
        <v>SSe</v>
      </c>
      <c r="F148" s="75">
        <f>IF(AND(COUNTIF(D149:D168,"0")=0,(COUNTIF(D149:D168,"-0.5")+COUNTIF(D149:D168,"-1"))=0),0,(10-((ROUND(((COUNTIF(D149:D168,"-0.5")+COUNTIF(D149:D168,"-1"))/COUNTA(D149:D168)),1))*10)))</f>
        <v>0</v>
      </c>
      <c r="G148" s="74">
        <f>(COUNTIF(D149:D168,"0")+COUNTIF(D149:D168,"-1")+COUNTIF(D149:D168,"-0.5"))</f>
        <v>0</v>
      </c>
    </row>
    <row r="149" spans="1:7" ht="35.25" customHeight="1" x14ac:dyDescent="0.25">
      <c r="A149" s="91" t="s">
        <v>345</v>
      </c>
      <c r="B149" s="46" t="s">
        <v>155</v>
      </c>
      <c r="C149" s="77" t="s">
        <v>84</v>
      </c>
      <c r="D149" s="47" t="s">
        <v>136</v>
      </c>
      <c r="E149" s="73"/>
    </row>
    <row r="150" spans="1:7" ht="35.25" customHeight="1" x14ac:dyDescent="0.25">
      <c r="A150" s="91" t="s">
        <v>346</v>
      </c>
      <c r="B150" s="48" t="s">
        <v>155</v>
      </c>
      <c r="C150" s="77" t="s">
        <v>85</v>
      </c>
      <c r="D150" s="47" t="s">
        <v>136</v>
      </c>
      <c r="E150" s="73"/>
    </row>
    <row r="151" spans="1:7" ht="35.25" customHeight="1" x14ac:dyDescent="0.25">
      <c r="A151" s="91" t="s">
        <v>347</v>
      </c>
      <c r="B151" s="48" t="s">
        <v>155</v>
      </c>
      <c r="C151" s="77" t="s">
        <v>348</v>
      </c>
      <c r="D151" s="47" t="s">
        <v>136</v>
      </c>
      <c r="E151" s="73"/>
    </row>
    <row r="152" spans="1:7" ht="35.25" customHeight="1" x14ac:dyDescent="0.25">
      <c r="A152" s="91" t="s">
        <v>349</v>
      </c>
      <c r="B152" s="48" t="s">
        <v>155</v>
      </c>
      <c r="C152" s="77" t="s">
        <v>86</v>
      </c>
      <c r="D152" s="47" t="s">
        <v>136</v>
      </c>
      <c r="E152" s="73"/>
    </row>
    <row r="153" spans="1:7" ht="35.25" customHeight="1" x14ac:dyDescent="0.25">
      <c r="A153" s="91" t="s">
        <v>350</v>
      </c>
      <c r="B153" s="48" t="s">
        <v>155</v>
      </c>
      <c r="C153" s="77" t="s">
        <v>87</v>
      </c>
      <c r="D153" s="47" t="s">
        <v>136</v>
      </c>
      <c r="E153" s="73"/>
    </row>
    <row r="154" spans="1:7" ht="35.25" customHeight="1" x14ac:dyDescent="0.25">
      <c r="A154" s="91" t="s">
        <v>351</v>
      </c>
      <c r="B154" s="48" t="s">
        <v>155</v>
      </c>
      <c r="C154" s="77" t="s">
        <v>88</v>
      </c>
      <c r="D154" s="47" t="s">
        <v>136</v>
      </c>
      <c r="E154" s="73"/>
    </row>
    <row r="155" spans="1:7" ht="35.25" customHeight="1" x14ac:dyDescent="0.25">
      <c r="A155" s="91" t="s">
        <v>352</v>
      </c>
      <c r="B155" s="48" t="s">
        <v>155</v>
      </c>
      <c r="C155" s="77" t="s">
        <v>89</v>
      </c>
      <c r="D155" s="47" t="s">
        <v>136</v>
      </c>
      <c r="E155" s="73"/>
    </row>
    <row r="156" spans="1:7" ht="35.25" customHeight="1" x14ac:dyDescent="0.25">
      <c r="A156" s="91" t="s">
        <v>353</v>
      </c>
      <c r="B156" s="48" t="s">
        <v>155</v>
      </c>
      <c r="C156" s="77" t="s">
        <v>90</v>
      </c>
      <c r="D156" s="47" t="s">
        <v>136</v>
      </c>
      <c r="E156" s="73"/>
    </row>
    <row r="157" spans="1:7" ht="35.25" customHeight="1" x14ac:dyDescent="0.25">
      <c r="A157" s="91" t="s">
        <v>354</v>
      </c>
      <c r="B157" s="48" t="s">
        <v>155</v>
      </c>
      <c r="C157" s="77" t="s">
        <v>91</v>
      </c>
      <c r="D157" s="47" t="s">
        <v>136</v>
      </c>
      <c r="E157" s="73"/>
    </row>
    <row r="158" spans="1:7" ht="35.25" customHeight="1" x14ac:dyDescent="0.25">
      <c r="A158" s="91" t="s">
        <v>355</v>
      </c>
      <c r="B158" s="48" t="s">
        <v>155</v>
      </c>
      <c r="C158" s="77" t="s">
        <v>92</v>
      </c>
      <c r="D158" s="47" t="s">
        <v>136</v>
      </c>
      <c r="E158" s="73"/>
    </row>
    <row r="159" spans="1:7" ht="35.25" customHeight="1" x14ac:dyDescent="0.25">
      <c r="A159" s="91" t="s">
        <v>356</v>
      </c>
      <c r="B159" s="48" t="s">
        <v>155</v>
      </c>
      <c r="C159" s="77" t="s">
        <v>93</v>
      </c>
      <c r="D159" s="47" t="s">
        <v>136</v>
      </c>
      <c r="E159" s="73"/>
    </row>
    <row r="160" spans="1:7" ht="35.25" customHeight="1" x14ac:dyDescent="0.25">
      <c r="A160" s="91" t="s">
        <v>357</v>
      </c>
      <c r="B160" s="48" t="s">
        <v>155</v>
      </c>
      <c r="C160" s="77" t="s">
        <v>94</v>
      </c>
      <c r="D160" s="47" t="s">
        <v>136</v>
      </c>
      <c r="E160" s="73"/>
    </row>
    <row r="161" spans="1:7" ht="35.25" customHeight="1" x14ac:dyDescent="0.25">
      <c r="A161" s="93" t="s">
        <v>27</v>
      </c>
      <c r="B161" s="48" t="s">
        <v>155</v>
      </c>
      <c r="C161" s="77" t="s">
        <v>27</v>
      </c>
      <c r="D161" s="47"/>
      <c r="E161" s="73"/>
    </row>
    <row r="162" spans="1:7" ht="35.25" customHeight="1" x14ac:dyDescent="0.25">
      <c r="A162" s="93" t="s">
        <v>27</v>
      </c>
      <c r="B162" s="48" t="s">
        <v>155</v>
      </c>
      <c r="C162" s="77" t="s">
        <v>27</v>
      </c>
      <c r="D162" s="47"/>
      <c r="E162" s="73"/>
    </row>
    <row r="163" spans="1:7" ht="35.25" customHeight="1" x14ac:dyDescent="0.25">
      <c r="A163" s="93" t="s">
        <v>27</v>
      </c>
      <c r="B163" s="48" t="s">
        <v>155</v>
      </c>
      <c r="C163" s="77" t="s">
        <v>27</v>
      </c>
      <c r="D163" s="47"/>
      <c r="E163" s="73"/>
    </row>
    <row r="164" spans="1:7" ht="35.25" customHeight="1" x14ac:dyDescent="0.25">
      <c r="A164" s="93" t="s">
        <v>27</v>
      </c>
      <c r="B164" s="48" t="s">
        <v>155</v>
      </c>
      <c r="C164" s="77" t="s">
        <v>27</v>
      </c>
      <c r="D164" s="47"/>
      <c r="E164" s="73"/>
    </row>
    <row r="165" spans="1:7" ht="35.25" customHeight="1" x14ac:dyDescent="0.25">
      <c r="A165" s="93" t="s">
        <v>27</v>
      </c>
      <c r="B165" s="48" t="s">
        <v>155</v>
      </c>
      <c r="C165" s="77" t="s">
        <v>27</v>
      </c>
      <c r="D165" s="47"/>
      <c r="E165" s="73"/>
    </row>
    <row r="166" spans="1:7" ht="35.25" customHeight="1" x14ac:dyDescent="0.25">
      <c r="A166" s="93" t="s">
        <v>27</v>
      </c>
      <c r="B166" s="48" t="s">
        <v>155</v>
      </c>
      <c r="C166" s="77" t="s">
        <v>27</v>
      </c>
      <c r="D166" s="47"/>
      <c r="E166" s="73"/>
    </row>
    <row r="167" spans="1:7" ht="35.25" customHeight="1" x14ac:dyDescent="0.25">
      <c r="A167" s="93" t="s">
        <v>27</v>
      </c>
      <c r="B167" s="48" t="s">
        <v>155</v>
      </c>
      <c r="C167" s="77" t="s">
        <v>27</v>
      </c>
      <c r="D167" s="47"/>
      <c r="E167" s="73"/>
    </row>
    <row r="168" spans="1:7" ht="35.25" customHeight="1" thickBot="1" x14ac:dyDescent="0.3">
      <c r="A168" s="93" t="s">
        <v>27</v>
      </c>
      <c r="B168" s="49" t="s">
        <v>155</v>
      </c>
      <c r="C168" s="77" t="s">
        <v>27</v>
      </c>
      <c r="D168" s="47"/>
      <c r="E168" s="73"/>
    </row>
    <row r="169" spans="1:7" s="76" customFormat="1" ht="35.25" customHeight="1" thickBot="1" x14ac:dyDescent="0.3">
      <c r="A169" s="67" t="s">
        <v>139</v>
      </c>
      <c r="B169" s="68" t="s">
        <v>358</v>
      </c>
      <c r="C169" s="69" t="s">
        <v>223</v>
      </c>
      <c r="D169" s="70" t="str">
        <f>CONCATENATE("Your Score",Parameters!$A$1,Parameters!$A$1,"     ",F169,"/",G169,"(",MID(B169,FIND("(",B169)+1,4),")")</f>
        <v>Your Score
     0/0(SBa.)</v>
      </c>
      <c r="E169" s="71" t="str">
        <f>MID(B169,FIND("(",B169)+1,3)</f>
        <v>SBa</v>
      </c>
      <c r="F169" s="75">
        <f>IF(AND(COUNTIF(D170:D189,"0")=0,(COUNTIF(D170:D189,"-0.5")+COUNTIF(D170:D189,"-1"))=0),0,(10-((ROUND(((COUNTIF(D170:D189,"-0.5")+COUNTIF(D170:D189,"-1"))/COUNTA(D170:D189)),1))*10)))</f>
        <v>0</v>
      </c>
      <c r="G169" s="74">
        <f>(COUNTIF(D170:D189,"0")+COUNTIF(D170:D189,"-1")+COUNTIF(D170:D189,"-0.5"))</f>
        <v>0</v>
      </c>
    </row>
    <row r="170" spans="1:7" ht="35.25" customHeight="1" x14ac:dyDescent="0.25">
      <c r="A170" s="91" t="s">
        <v>359</v>
      </c>
      <c r="B170" s="46" t="s">
        <v>155</v>
      </c>
      <c r="C170" s="77" t="s">
        <v>360</v>
      </c>
      <c r="D170" s="51" t="s">
        <v>136</v>
      </c>
      <c r="E170" s="73"/>
    </row>
    <row r="171" spans="1:7" ht="35.25" customHeight="1" x14ac:dyDescent="0.25">
      <c r="A171" s="91" t="s">
        <v>361</v>
      </c>
      <c r="B171" s="48" t="s">
        <v>155</v>
      </c>
      <c r="C171" s="77" t="s">
        <v>362</v>
      </c>
      <c r="D171" s="47" t="s">
        <v>136</v>
      </c>
      <c r="E171" s="73"/>
    </row>
    <row r="172" spans="1:7" ht="35.25" customHeight="1" x14ac:dyDescent="0.25">
      <c r="A172" s="91" t="s">
        <v>363</v>
      </c>
      <c r="B172" s="48" t="s">
        <v>155</v>
      </c>
      <c r="C172" s="77" t="s">
        <v>364</v>
      </c>
      <c r="D172" s="47" t="s">
        <v>136</v>
      </c>
      <c r="E172" s="73"/>
    </row>
    <row r="173" spans="1:7" ht="35.25" customHeight="1" x14ac:dyDescent="0.25">
      <c r="A173" s="91" t="s">
        <v>365</v>
      </c>
      <c r="B173" s="48" t="s">
        <v>155</v>
      </c>
      <c r="C173" s="77" t="s">
        <v>366</v>
      </c>
      <c r="D173" s="47" t="s">
        <v>136</v>
      </c>
      <c r="E173" s="73"/>
    </row>
    <row r="174" spans="1:7" ht="35.25" customHeight="1" x14ac:dyDescent="0.25">
      <c r="A174" s="91" t="s">
        <v>367</v>
      </c>
      <c r="B174" s="48" t="s">
        <v>155</v>
      </c>
      <c r="C174" s="77" t="s">
        <v>368</v>
      </c>
      <c r="D174" s="47" t="s">
        <v>136</v>
      </c>
      <c r="E174" s="73"/>
    </row>
    <row r="175" spans="1:7" ht="35.25" customHeight="1" x14ac:dyDescent="0.25">
      <c r="A175" s="91" t="s">
        <v>369</v>
      </c>
      <c r="B175" s="48" t="s">
        <v>155</v>
      </c>
      <c r="C175" s="77" t="s">
        <v>370</v>
      </c>
      <c r="D175" s="47" t="s">
        <v>136</v>
      </c>
      <c r="E175" s="73"/>
    </row>
    <row r="176" spans="1:7" ht="35.25" customHeight="1" x14ac:dyDescent="0.25">
      <c r="A176" s="91" t="s">
        <v>371</v>
      </c>
      <c r="B176" s="48" t="s">
        <v>155</v>
      </c>
      <c r="C176" s="77" t="s">
        <v>95</v>
      </c>
      <c r="D176" s="47" t="s">
        <v>136</v>
      </c>
      <c r="E176" s="73"/>
    </row>
    <row r="177" spans="1:7" ht="35.25" customHeight="1" x14ac:dyDescent="0.25">
      <c r="A177" s="91" t="s">
        <v>372</v>
      </c>
      <c r="B177" s="48" t="s">
        <v>155</v>
      </c>
      <c r="C177" s="77" t="s">
        <v>96</v>
      </c>
      <c r="D177" s="47" t="s">
        <v>136</v>
      </c>
      <c r="E177" s="73"/>
    </row>
    <row r="178" spans="1:7" ht="35.25" customHeight="1" x14ac:dyDescent="0.25">
      <c r="A178" s="91" t="s">
        <v>373</v>
      </c>
      <c r="B178" s="48" t="s">
        <v>155</v>
      </c>
      <c r="C178" s="77" t="s">
        <v>97</v>
      </c>
      <c r="D178" s="47" t="s">
        <v>136</v>
      </c>
      <c r="E178" s="73"/>
    </row>
    <row r="179" spans="1:7" ht="35.25" customHeight="1" x14ac:dyDescent="0.25">
      <c r="A179" s="91" t="s">
        <v>374</v>
      </c>
      <c r="B179" s="48" t="s">
        <v>155</v>
      </c>
      <c r="C179" s="77" t="s">
        <v>375</v>
      </c>
      <c r="D179" s="47" t="s">
        <v>136</v>
      </c>
      <c r="E179" s="73"/>
    </row>
    <row r="180" spans="1:7" ht="35.25" customHeight="1" x14ac:dyDescent="0.25">
      <c r="A180" s="91" t="s">
        <v>376</v>
      </c>
      <c r="B180" s="48" t="s">
        <v>155</v>
      </c>
      <c r="C180" s="77" t="s">
        <v>377</v>
      </c>
      <c r="D180" s="47" t="s">
        <v>136</v>
      </c>
      <c r="E180" s="73"/>
    </row>
    <row r="181" spans="1:7" ht="35.25" customHeight="1" x14ac:dyDescent="0.25">
      <c r="A181" s="91" t="s">
        <v>378</v>
      </c>
      <c r="B181" s="48" t="s">
        <v>155</v>
      </c>
      <c r="C181" s="77" t="s">
        <v>379</v>
      </c>
      <c r="D181" s="47" t="s">
        <v>136</v>
      </c>
      <c r="E181" s="73"/>
    </row>
    <row r="182" spans="1:7" ht="35.25" customHeight="1" x14ac:dyDescent="0.25">
      <c r="A182" s="93" t="s">
        <v>27</v>
      </c>
      <c r="B182" s="48" t="s">
        <v>155</v>
      </c>
      <c r="C182" s="77" t="s">
        <v>27</v>
      </c>
      <c r="D182" s="47"/>
      <c r="E182" s="73"/>
    </row>
    <row r="183" spans="1:7" ht="35.25" customHeight="1" x14ac:dyDescent="0.25">
      <c r="A183" s="93" t="s">
        <v>27</v>
      </c>
      <c r="B183" s="48" t="s">
        <v>155</v>
      </c>
      <c r="C183" s="77" t="s">
        <v>27</v>
      </c>
      <c r="D183" s="47"/>
      <c r="E183" s="73"/>
    </row>
    <row r="184" spans="1:7" ht="35.25" customHeight="1" x14ac:dyDescent="0.25">
      <c r="A184" s="93" t="s">
        <v>27</v>
      </c>
      <c r="B184" s="48" t="s">
        <v>155</v>
      </c>
      <c r="C184" s="77" t="s">
        <v>27</v>
      </c>
      <c r="D184" s="47"/>
      <c r="E184" s="73"/>
    </row>
    <row r="185" spans="1:7" ht="35.25" customHeight="1" x14ac:dyDescent="0.25">
      <c r="A185" s="93" t="s">
        <v>27</v>
      </c>
      <c r="B185" s="48" t="s">
        <v>155</v>
      </c>
      <c r="C185" s="77" t="s">
        <v>27</v>
      </c>
      <c r="D185" s="47"/>
      <c r="E185" s="73"/>
    </row>
    <row r="186" spans="1:7" ht="35.25" customHeight="1" x14ac:dyDescent="0.25">
      <c r="A186" s="93" t="s">
        <v>27</v>
      </c>
      <c r="B186" s="48" t="s">
        <v>155</v>
      </c>
      <c r="C186" s="77" t="s">
        <v>27</v>
      </c>
      <c r="D186" s="47"/>
      <c r="E186" s="73"/>
    </row>
    <row r="187" spans="1:7" ht="35.25" customHeight="1" x14ac:dyDescent="0.25">
      <c r="A187" s="93" t="s">
        <v>27</v>
      </c>
      <c r="B187" s="48" t="s">
        <v>155</v>
      </c>
      <c r="C187" s="77" t="s">
        <v>27</v>
      </c>
      <c r="D187" s="47"/>
      <c r="E187" s="73"/>
    </row>
    <row r="188" spans="1:7" ht="35.25" customHeight="1" x14ac:dyDescent="0.25">
      <c r="A188" s="93" t="s">
        <v>27</v>
      </c>
      <c r="B188" s="48" t="s">
        <v>155</v>
      </c>
      <c r="C188" s="77" t="s">
        <v>27</v>
      </c>
      <c r="D188" s="47"/>
      <c r="E188" s="73"/>
    </row>
    <row r="189" spans="1:7" ht="35.25" customHeight="1" thickBot="1" x14ac:dyDescent="0.3">
      <c r="A189" s="93" t="s">
        <v>27</v>
      </c>
      <c r="B189" s="49" t="s">
        <v>155</v>
      </c>
      <c r="C189" s="77" t="s">
        <v>27</v>
      </c>
      <c r="D189" s="47"/>
      <c r="E189" s="73"/>
    </row>
    <row r="190" spans="1:7" s="76" customFormat="1" ht="35.25" customHeight="1" thickBot="1" x14ac:dyDescent="0.3">
      <c r="A190" s="67" t="s">
        <v>139</v>
      </c>
      <c r="B190" s="68" t="s">
        <v>380</v>
      </c>
      <c r="C190" s="69" t="s">
        <v>223</v>
      </c>
      <c r="D190" s="70" t="str">
        <f>CONCATENATE("Your Score",Parameters!$A$1,Parameters!$A$1,"     ",F190,"/",G190,"(",MID(B190,FIND("(",B190)+1,4),")")</f>
        <v>Your Score
     0/0(SBb.)</v>
      </c>
      <c r="E190" s="71" t="str">
        <f>MID(B190,FIND("(",B190)+1,3)</f>
        <v>SBb</v>
      </c>
      <c r="F190" s="75">
        <f>IF(AND(COUNTIF(D191:D210,"0")=0,(COUNTIF(D191:D210,"-0.5")+COUNTIF(D191:D210,"-1"))=0),0,(10-((ROUND(((COUNTIF(D191:D210,"-0.5")+COUNTIF(D191:D210,"-1"))/COUNTA(D191:D210)),1))*10)))</f>
        <v>0</v>
      </c>
      <c r="G190" s="74">
        <f>(COUNTIF(D191:D210,"0")+COUNTIF(D191:D210,"-1")+COUNTIF(D191:D210,"-0.5"))</f>
        <v>0</v>
      </c>
    </row>
    <row r="191" spans="1:7" ht="35.25" customHeight="1" x14ac:dyDescent="0.25">
      <c r="A191" s="91" t="s">
        <v>381</v>
      </c>
      <c r="B191" s="46" t="s">
        <v>155</v>
      </c>
      <c r="C191" s="77" t="s">
        <v>382</v>
      </c>
      <c r="D191" s="47" t="s">
        <v>136</v>
      </c>
      <c r="E191" s="73"/>
    </row>
    <row r="192" spans="1:7" ht="35.25" customHeight="1" x14ac:dyDescent="0.25">
      <c r="A192" s="91" t="s">
        <v>383</v>
      </c>
      <c r="B192" s="48" t="s">
        <v>155</v>
      </c>
      <c r="C192" s="77" t="s">
        <v>384</v>
      </c>
      <c r="D192" s="47" t="s">
        <v>136</v>
      </c>
      <c r="E192" s="73"/>
    </row>
    <row r="193" spans="1:5" ht="35.25" customHeight="1" x14ac:dyDescent="0.25">
      <c r="A193" s="91" t="s">
        <v>385</v>
      </c>
      <c r="B193" s="48" t="s">
        <v>155</v>
      </c>
      <c r="C193" s="77" t="s">
        <v>386</v>
      </c>
      <c r="D193" s="47" t="s">
        <v>136</v>
      </c>
      <c r="E193" s="73"/>
    </row>
    <row r="194" spans="1:5" ht="35.25" customHeight="1" x14ac:dyDescent="0.25">
      <c r="A194" s="91" t="s">
        <v>387</v>
      </c>
      <c r="B194" s="48" t="s">
        <v>155</v>
      </c>
      <c r="C194" s="77" t="s">
        <v>98</v>
      </c>
      <c r="D194" s="47" t="s">
        <v>136</v>
      </c>
      <c r="E194" s="73"/>
    </row>
    <row r="195" spans="1:5" ht="35.25" customHeight="1" x14ac:dyDescent="0.25">
      <c r="A195" s="91" t="s">
        <v>388</v>
      </c>
      <c r="B195" s="48" t="s">
        <v>155</v>
      </c>
      <c r="C195" s="77" t="s">
        <v>389</v>
      </c>
      <c r="D195" s="47" t="s">
        <v>136</v>
      </c>
      <c r="E195" s="73"/>
    </row>
    <row r="196" spans="1:5" ht="35.25" customHeight="1" x14ac:dyDescent="0.25">
      <c r="A196" s="91" t="s">
        <v>390</v>
      </c>
      <c r="B196" s="48" t="s">
        <v>155</v>
      </c>
      <c r="C196" s="77" t="s">
        <v>391</v>
      </c>
      <c r="D196" s="47" t="s">
        <v>136</v>
      </c>
      <c r="E196" s="73"/>
    </row>
    <row r="197" spans="1:5" ht="35.25" customHeight="1" x14ac:dyDescent="0.25">
      <c r="A197" s="91" t="s">
        <v>392</v>
      </c>
      <c r="B197" s="48" t="s">
        <v>155</v>
      </c>
      <c r="C197" s="77" t="s">
        <v>393</v>
      </c>
      <c r="D197" s="47" t="s">
        <v>136</v>
      </c>
      <c r="E197" s="73"/>
    </row>
    <row r="198" spans="1:5" ht="35.25" customHeight="1" x14ac:dyDescent="0.25">
      <c r="A198" s="91" t="s">
        <v>394</v>
      </c>
      <c r="B198" s="48" t="s">
        <v>155</v>
      </c>
      <c r="C198" s="77" t="s">
        <v>395</v>
      </c>
      <c r="D198" s="47" t="s">
        <v>136</v>
      </c>
      <c r="E198" s="73"/>
    </row>
    <row r="199" spans="1:5" ht="35.25" customHeight="1" x14ac:dyDescent="0.25">
      <c r="A199" s="91" t="s">
        <v>396</v>
      </c>
      <c r="B199" s="48" t="s">
        <v>155</v>
      </c>
      <c r="C199" s="77" t="s">
        <v>99</v>
      </c>
      <c r="D199" s="47" t="s">
        <v>136</v>
      </c>
      <c r="E199" s="73"/>
    </row>
    <row r="200" spans="1:5" ht="35.25" customHeight="1" x14ac:dyDescent="0.25">
      <c r="A200" s="91" t="s">
        <v>397</v>
      </c>
      <c r="B200" s="48" t="s">
        <v>155</v>
      </c>
      <c r="C200" s="77" t="s">
        <v>382</v>
      </c>
      <c r="D200" s="47" t="s">
        <v>136</v>
      </c>
      <c r="E200" s="73"/>
    </row>
    <row r="201" spans="1:5" ht="35.25" customHeight="1" x14ac:dyDescent="0.25">
      <c r="A201" s="91" t="s">
        <v>398</v>
      </c>
      <c r="B201" s="48" t="s">
        <v>155</v>
      </c>
      <c r="C201" s="77" t="s">
        <v>384</v>
      </c>
      <c r="D201" s="47" t="s">
        <v>136</v>
      </c>
      <c r="E201" s="73"/>
    </row>
    <row r="202" spans="1:5" ht="35.25" customHeight="1" x14ac:dyDescent="0.25">
      <c r="A202" s="91" t="s">
        <v>399</v>
      </c>
      <c r="B202" s="48" t="s">
        <v>155</v>
      </c>
      <c r="C202" s="77" t="s">
        <v>386</v>
      </c>
      <c r="D202" s="47" t="s">
        <v>136</v>
      </c>
      <c r="E202" s="73"/>
    </row>
    <row r="203" spans="1:5" ht="35.25" customHeight="1" x14ac:dyDescent="0.25">
      <c r="A203" s="93" t="s">
        <v>27</v>
      </c>
      <c r="B203" s="48" t="s">
        <v>155</v>
      </c>
      <c r="C203" s="77" t="s">
        <v>27</v>
      </c>
      <c r="D203" s="47"/>
      <c r="E203" s="73"/>
    </row>
    <row r="204" spans="1:5" ht="35.25" customHeight="1" x14ac:dyDescent="0.25">
      <c r="A204" s="93" t="s">
        <v>27</v>
      </c>
      <c r="B204" s="48" t="s">
        <v>155</v>
      </c>
      <c r="C204" s="77" t="s">
        <v>27</v>
      </c>
      <c r="D204" s="47"/>
      <c r="E204" s="73"/>
    </row>
    <row r="205" spans="1:5" ht="35.25" customHeight="1" x14ac:dyDescent="0.25">
      <c r="A205" s="93" t="s">
        <v>27</v>
      </c>
      <c r="B205" s="48" t="s">
        <v>155</v>
      </c>
      <c r="C205" s="77" t="s">
        <v>27</v>
      </c>
      <c r="D205" s="47"/>
      <c r="E205" s="73"/>
    </row>
    <row r="206" spans="1:5" ht="35.25" customHeight="1" x14ac:dyDescent="0.25">
      <c r="A206" s="93" t="s">
        <v>27</v>
      </c>
      <c r="B206" s="48" t="s">
        <v>155</v>
      </c>
      <c r="C206" s="77" t="s">
        <v>27</v>
      </c>
      <c r="D206" s="47"/>
      <c r="E206" s="73"/>
    </row>
    <row r="207" spans="1:5" ht="35.25" customHeight="1" x14ac:dyDescent="0.25">
      <c r="A207" s="93" t="s">
        <v>27</v>
      </c>
      <c r="B207" s="48" t="s">
        <v>155</v>
      </c>
      <c r="C207" s="77" t="s">
        <v>27</v>
      </c>
      <c r="D207" s="47"/>
      <c r="E207" s="73"/>
    </row>
    <row r="208" spans="1:5" ht="35.25" customHeight="1" x14ac:dyDescent="0.25">
      <c r="A208" s="93" t="s">
        <v>27</v>
      </c>
      <c r="B208" s="48" t="s">
        <v>155</v>
      </c>
      <c r="C208" s="77" t="s">
        <v>27</v>
      </c>
      <c r="D208" s="47"/>
      <c r="E208" s="73"/>
    </row>
    <row r="209" spans="1:7" ht="35.25" customHeight="1" x14ac:dyDescent="0.25">
      <c r="A209" s="93" t="s">
        <v>27</v>
      </c>
      <c r="B209" s="48" t="s">
        <v>155</v>
      </c>
      <c r="C209" s="77" t="s">
        <v>27</v>
      </c>
      <c r="D209" s="47"/>
      <c r="E209" s="73"/>
    </row>
    <row r="210" spans="1:7" ht="35.25" customHeight="1" thickBot="1" x14ac:dyDescent="0.3">
      <c r="A210" s="93" t="s">
        <v>27</v>
      </c>
      <c r="B210" s="49" t="s">
        <v>155</v>
      </c>
      <c r="C210" s="77" t="s">
        <v>27</v>
      </c>
      <c r="D210" s="47"/>
      <c r="E210" s="73"/>
    </row>
    <row r="211" spans="1:7" s="76" customFormat="1" ht="35.25" customHeight="1" thickBot="1" x14ac:dyDescent="0.3">
      <c r="A211" s="67" t="s">
        <v>139</v>
      </c>
      <c r="B211" s="68" t="s">
        <v>400</v>
      </c>
      <c r="C211" s="69" t="s">
        <v>223</v>
      </c>
      <c r="D211" s="70" t="str">
        <f>CONCATENATE("Your Score",Parameters!$A$1,Parameters!$A$1,"     ",F211,"/",G211,"(",MID(B211,FIND("(",B211)+1,4),")")</f>
        <v>Your Score
     0/0(SBc.)</v>
      </c>
      <c r="E211" s="71" t="str">
        <f>MID(B211,FIND("(",B211)+1,3)</f>
        <v>SBc</v>
      </c>
      <c r="F211" s="75">
        <f>IF(AND(COUNTIF(D212:D231,"0")=0,(COUNTIF(D212:D231,"-0.5")+COUNTIF(D212:D231,"-1"))=0),0,(10-((ROUND(((COUNTIF(D212:D231,"-0.5")+COUNTIF(D212:D231,"-1"))/COUNTA(D212:D231)),1))*10)))</f>
        <v>0</v>
      </c>
      <c r="G211" s="74">
        <f>(COUNTIF(D212:D231,"0")+COUNTIF(D212:D231,"-1")+COUNTIF(D212:D231,"-0.5"))</f>
        <v>0</v>
      </c>
    </row>
    <row r="212" spans="1:7" ht="35.25" customHeight="1" x14ac:dyDescent="0.25">
      <c r="A212" s="91" t="s">
        <v>401</v>
      </c>
      <c r="B212" s="46" t="s">
        <v>155</v>
      </c>
      <c r="C212" s="77" t="s">
        <v>402</v>
      </c>
      <c r="D212" s="51" t="s">
        <v>136</v>
      </c>
      <c r="E212" s="73"/>
    </row>
    <row r="213" spans="1:7" ht="35.25" customHeight="1" x14ac:dyDescent="0.25">
      <c r="A213" s="91" t="s">
        <v>403</v>
      </c>
      <c r="B213" s="48" t="s">
        <v>155</v>
      </c>
      <c r="C213" s="77" t="s">
        <v>404</v>
      </c>
      <c r="D213" s="47" t="s">
        <v>136</v>
      </c>
      <c r="E213" s="73"/>
    </row>
    <row r="214" spans="1:7" ht="35.25" customHeight="1" x14ac:dyDescent="0.25">
      <c r="A214" s="91" t="s">
        <v>405</v>
      </c>
      <c r="B214" s="48" t="s">
        <v>155</v>
      </c>
      <c r="C214" s="77" t="s">
        <v>406</v>
      </c>
      <c r="D214" s="47" t="s">
        <v>136</v>
      </c>
      <c r="E214" s="73"/>
    </row>
    <row r="215" spans="1:7" ht="35.25" customHeight="1" x14ac:dyDescent="0.25">
      <c r="A215" s="91" t="s">
        <v>407</v>
      </c>
      <c r="B215" s="48" t="s">
        <v>155</v>
      </c>
      <c r="C215" s="77" t="s">
        <v>100</v>
      </c>
      <c r="D215" s="47" t="s">
        <v>136</v>
      </c>
      <c r="E215" s="73"/>
    </row>
    <row r="216" spans="1:7" ht="35.25" customHeight="1" x14ac:dyDescent="0.25">
      <c r="A216" s="91" t="s">
        <v>408</v>
      </c>
      <c r="B216" s="48" t="s">
        <v>155</v>
      </c>
      <c r="C216" s="77" t="s">
        <v>409</v>
      </c>
      <c r="D216" s="47" t="s">
        <v>136</v>
      </c>
      <c r="E216" s="73"/>
    </row>
    <row r="217" spans="1:7" ht="35.25" customHeight="1" x14ac:dyDescent="0.25">
      <c r="A217" s="91" t="s">
        <v>410</v>
      </c>
      <c r="B217" s="48" t="s">
        <v>155</v>
      </c>
      <c r="C217" s="77" t="s">
        <v>411</v>
      </c>
      <c r="D217" s="47" t="s">
        <v>136</v>
      </c>
      <c r="E217" s="73"/>
    </row>
    <row r="218" spans="1:7" ht="35.25" customHeight="1" x14ac:dyDescent="0.25">
      <c r="A218" s="91" t="s">
        <v>412</v>
      </c>
      <c r="B218" s="48" t="s">
        <v>155</v>
      </c>
      <c r="C218" s="77" t="s">
        <v>413</v>
      </c>
      <c r="D218" s="47" t="s">
        <v>136</v>
      </c>
      <c r="E218" s="73"/>
    </row>
    <row r="219" spans="1:7" ht="35.25" customHeight="1" x14ac:dyDescent="0.25">
      <c r="A219" s="91" t="s">
        <v>414</v>
      </c>
      <c r="B219" s="48" t="s">
        <v>155</v>
      </c>
      <c r="C219" s="77" t="s">
        <v>415</v>
      </c>
      <c r="D219" s="47" t="s">
        <v>136</v>
      </c>
      <c r="E219" s="73"/>
    </row>
    <row r="220" spans="1:7" ht="35.25" customHeight="1" x14ac:dyDescent="0.25">
      <c r="A220" s="91" t="s">
        <v>416</v>
      </c>
      <c r="B220" s="48" t="s">
        <v>155</v>
      </c>
      <c r="C220" s="77" t="s">
        <v>417</v>
      </c>
      <c r="D220" s="47" t="s">
        <v>136</v>
      </c>
      <c r="E220" s="73"/>
    </row>
    <row r="221" spans="1:7" ht="35.25" customHeight="1" x14ac:dyDescent="0.25">
      <c r="A221" s="91" t="s">
        <v>418</v>
      </c>
      <c r="B221" s="48" t="s">
        <v>155</v>
      </c>
      <c r="C221" s="77" t="s">
        <v>101</v>
      </c>
      <c r="D221" s="47" t="s">
        <v>136</v>
      </c>
      <c r="E221" s="73"/>
    </row>
    <row r="222" spans="1:7" ht="35.25" customHeight="1" x14ac:dyDescent="0.25">
      <c r="A222" s="91" t="s">
        <v>419</v>
      </c>
      <c r="B222" s="48" t="s">
        <v>155</v>
      </c>
      <c r="C222" s="77" t="s">
        <v>102</v>
      </c>
      <c r="D222" s="47" t="s">
        <v>136</v>
      </c>
      <c r="E222" s="73"/>
    </row>
    <row r="223" spans="1:7" ht="35.25" customHeight="1" x14ac:dyDescent="0.25">
      <c r="A223" s="91" t="s">
        <v>420</v>
      </c>
      <c r="B223" s="48" t="s">
        <v>155</v>
      </c>
      <c r="C223" s="77" t="s">
        <v>103</v>
      </c>
      <c r="D223" s="47" t="s">
        <v>136</v>
      </c>
      <c r="E223" s="73"/>
    </row>
    <row r="224" spans="1:7" ht="35.25" customHeight="1" x14ac:dyDescent="0.25">
      <c r="A224" s="93" t="s">
        <v>27</v>
      </c>
      <c r="B224" s="48" t="s">
        <v>155</v>
      </c>
      <c r="C224" s="77" t="s">
        <v>27</v>
      </c>
      <c r="D224" s="47"/>
      <c r="E224" s="73"/>
    </row>
    <row r="225" spans="1:7" ht="35.25" customHeight="1" x14ac:dyDescent="0.25">
      <c r="A225" s="93" t="s">
        <v>27</v>
      </c>
      <c r="B225" s="48" t="s">
        <v>155</v>
      </c>
      <c r="C225" s="77" t="s">
        <v>27</v>
      </c>
      <c r="D225" s="47"/>
      <c r="E225" s="73"/>
    </row>
    <row r="226" spans="1:7" ht="35.25" customHeight="1" x14ac:dyDescent="0.25">
      <c r="A226" s="93" t="s">
        <v>27</v>
      </c>
      <c r="B226" s="48" t="s">
        <v>155</v>
      </c>
      <c r="C226" s="77" t="s">
        <v>27</v>
      </c>
      <c r="D226" s="47"/>
      <c r="E226" s="73"/>
    </row>
    <row r="227" spans="1:7" ht="35.25" customHeight="1" x14ac:dyDescent="0.25">
      <c r="A227" s="93" t="s">
        <v>27</v>
      </c>
      <c r="B227" s="48" t="s">
        <v>155</v>
      </c>
      <c r="C227" s="77" t="s">
        <v>27</v>
      </c>
      <c r="D227" s="47"/>
      <c r="E227" s="73"/>
    </row>
    <row r="228" spans="1:7" ht="35.25" customHeight="1" x14ac:dyDescent="0.25">
      <c r="A228" s="93" t="s">
        <v>27</v>
      </c>
      <c r="B228" s="48" t="s">
        <v>155</v>
      </c>
      <c r="C228" s="77" t="s">
        <v>27</v>
      </c>
      <c r="D228" s="47"/>
      <c r="E228" s="73"/>
    </row>
    <row r="229" spans="1:7" ht="35.25" customHeight="1" x14ac:dyDescent="0.25">
      <c r="A229" s="93" t="s">
        <v>27</v>
      </c>
      <c r="B229" s="48" t="s">
        <v>155</v>
      </c>
      <c r="C229" s="77" t="s">
        <v>27</v>
      </c>
      <c r="D229" s="47"/>
      <c r="E229" s="73"/>
    </row>
    <row r="230" spans="1:7" ht="35.25" customHeight="1" x14ac:dyDescent="0.25">
      <c r="A230" s="93" t="s">
        <v>27</v>
      </c>
      <c r="B230" s="48" t="s">
        <v>155</v>
      </c>
      <c r="C230" s="77" t="s">
        <v>27</v>
      </c>
      <c r="D230" s="47"/>
      <c r="E230" s="73"/>
    </row>
    <row r="231" spans="1:7" ht="35.25" customHeight="1" thickBot="1" x14ac:dyDescent="0.3">
      <c r="A231" s="93" t="s">
        <v>27</v>
      </c>
      <c r="B231" s="49" t="s">
        <v>155</v>
      </c>
      <c r="C231" s="77" t="s">
        <v>27</v>
      </c>
      <c r="D231" s="47"/>
      <c r="E231" s="73"/>
    </row>
    <row r="232" spans="1:7" s="76" customFormat="1" ht="35.25" customHeight="1" thickBot="1" x14ac:dyDescent="0.3">
      <c r="A232" s="67" t="s">
        <v>139</v>
      </c>
      <c r="B232" s="68" t="s">
        <v>421</v>
      </c>
      <c r="C232" s="69" t="s">
        <v>223</v>
      </c>
      <c r="D232" s="70" t="str">
        <f>CONCATENATE("Your Score",Parameters!$A$1,Parameters!$A$1,"     ",F232,"/",G232,"(",MID(B232,FIND("(",B232)+1,4),")")</f>
        <v>Your Score
     0/0(SBd.)</v>
      </c>
      <c r="E232" s="71" t="str">
        <f>MID(B232,FIND("(",B232)+1,3)</f>
        <v>SBd</v>
      </c>
      <c r="F232" s="75">
        <f>IF(AND(COUNTIF(D233:D252,"0")=0,(COUNTIF(D233:D252,"-0.5")+COUNTIF(D233:D252,"-1"))=0),0,(10-((ROUND(((COUNTIF(D233:D252,"-0.5")+COUNTIF(D233:D252,"-1"))/COUNTA(D233:D252)),1))*10)))</f>
        <v>0</v>
      </c>
      <c r="G232" s="74">
        <f>(COUNTIF(D233:D252,"0")+COUNTIF(D233:D252,"-1")+COUNTIF(D233:D252,"-0.5"))</f>
        <v>0</v>
      </c>
    </row>
    <row r="233" spans="1:7" ht="35.25" customHeight="1" x14ac:dyDescent="0.25">
      <c r="A233" s="91" t="s">
        <v>422</v>
      </c>
      <c r="B233" s="46" t="s">
        <v>155</v>
      </c>
      <c r="C233" s="77" t="s">
        <v>423</v>
      </c>
      <c r="D233" s="51" t="s">
        <v>136</v>
      </c>
      <c r="E233" s="73"/>
    </row>
    <row r="234" spans="1:7" ht="35.25" customHeight="1" x14ac:dyDescent="0.25">
      <c r="A234" s="91" t="s">
        <v>424</v>
      </c>
      <c r="B234" s="48" t="s">
        <v>155</v>
      </c>
      <c r="C234" s="77" t="s">
        <v>425</v>
      </c>
      <c r="D234" s="47" t="s">
        <v>136</v>
      </c>
      <c r="E234" s="73"/>
    </row>
    <row r="235" spans="1:7" ht="35.25" customHeight="1" x14ac:dyDescent="0.25">
      <c r="A235" s="91" t="s">
        <v>426</v>
      </c>
      <c r="B235" s="48" t="s">
        <v>155</v>
      </c>
      <c r="C235" s="77" t="s">
        <v>427</v>
      </c>
      <c r="D235" s="47" t="s">
        <v>136</v>
      </c>
      <c r="E235" s="73"/>
    </row>
    <row r="236" spans="1:7" ht="35.25" customHeight="1" x14ac:dyDescent="0.25">
      <c r="A236" s="91" t="s">
        <v>428</v>
      </c>
      <c r="B236" s="48" t="s">
        <v>155</v>
      </c>
      <c r="C236" s="77" t="s">
        <v>429</v>
      </c>
      <c r="D236" s="47" t="s">
        <v>136</v>
      </c>
      <c r="E236" s="73"/>
    </row>
    <row r="237" spans="1:7" ht="35.25" customHeight="1" x14ac:dyDescent="0.25">
      <c r="A237" s="91" t="s">
        <v>430</v>
      </c>
      <c r="B237" s="48" t="s">
        <v>155</v>
      </c>
      <c r="C237" s="77" t="s">
        <v>431</v>
      </c>
      <c r="D237" s="47" t="s">
        <v>136</v>
      </c>
      <c r="E237" s="73"/>
    </row>
    <row r="238" spans="1:7" ht="35.25" customHeight="1" x14ac:dyDescent="0.25">
      <c r="A238" s="91" t="s">
        <v>432</v>
      </c>
      <c r="B238" s="48" t="s">
        <v>155</v>
      </c>
      <c r="C238" s="77" t="s">
        <v>433</v>
      </c>
      <c r="D238" s="47" t="s">
        <v>136</v>
      </c>
      <c r="E238" s="73"/>
    </row>
    <row r="239" spans="1:7" ht="35.25" customHeight="1" x14ac:dyDescent="0.25">
      <c r="A239" s="91" t="s">
        <v>434</v>
      </c>
      <c r="B239" s="48" t="s">
        <v>155</v>
      </c>
      <c r="C239" s="77" t="s">
        <v>435</v>
      </c>
      <c r="D239" s="47" t="s">
        <v>136</v>
      </c>
      <c r="E239" s="73"/>
    </row>
    <row r="240" spans="1:7" ht="35.25" customHeight="1" x14ac:dyDescent="0.25">
      <c r="A240" s="91" t="s">
        <v>436</v>
      </c>
      <c r="B240" s="48" t="s">
        <v>155</v>
      </c>
      <c r="C240" s="77" t="s">
        <v>437</v>
      </c>
      <c r="D240" s="47" t="s">
        <v>136</v>
      </c>
      <c r="E240" s="73"/>
    </row>
    <row r="241" spans="1:7" ht="35.25" customHeight="1" x14ac:dyDescent="0.25">
      <c r="A241" s="91" t="s">
        <v>438</v>
      </c>
      <c r="B241" s="48" t="s">
        <v>155</v>
      </c>
      <c r="C241" s="77" t="s">
        <v>439</v>
      </c>
      <c r="D241" s="47" t="s">
        <v>136</v>
      </c>
      <c r="E241" s="73"/>
    </row>
    <row r="242" spans="1:7" ht="35.25" customHeight="1" x14ac:dyDescent="0.25">
      <c r="A242" s="91" t="s">
        <v>440</v>
      </c>
      <c r="B242" s="48" t="s">
        <v>155</v>
      </c>
      <c r="C242" s="77" t="s">
        <v>441</v>
      </c>
      <c r="D242" s="47" t="s">
        <v>136</v>
      </c>
      <c r="E242" s="73"/>
    </row>
    <row r="243" spans="1:7" ht="35.25" customHeight="1" x14ac:dyDescent="0.25">
      <c r="A243" s="91" t="s">
        <v>442</v>
      </c>
      <c r="B243" s="48" t="s">
        <v>155</v>
      </c>
      <c r="C243" s="77" t="s">
        <v>443</v>
      </c>
      <c r="D243" s="47" t="s">
        <v>136</v>
      </c>
      <c r="E243" s="73"/>
    </row>
    <row r="244" spans="1:7" ht="35.25" customHeight="1" x14ac:dyDescent="0.25">
      <c r="A244" s="91" t="s">
        <v>444</v>
      </c>
      <c r="B244" s="48" t="s">
        <v>155</v>
      </c>
      <c r="C244" s="77" t="s">
        <v>445</v>
      </c>
      <c r="D244" s="47" t="s">
        <v>136</v>
      </c>
      <c r="E244" s="73"/>
    </row>
    <row r="245" spans="1:7" ht="35.25" customHeight="1" x14ac:dyDescent="0.25">
      <c r="A245" s="93" t="s">
        <v>27</v>
      </c>
      <c r="B245" s="48" t="s">
        <v>155</v>
      </c>
      <c r="C245" s="77" t="s">
        <v>27</v>
      </c>
      <c r="D245" s="47"/>
      <c r="E245" s="73"/>
    </row>
    <row r="246" spans="1:7" ht="35.25" customHeight="1" x14ac:dyDescent="0.25">
      <c r="A246" s="93" t="s">
        <v>27</v>
      </c>
      <c r="B246" s="48" t="s">
        <v>155</v>
      </c>
      <c r="C246" s="77" t="s">
        <v>27</v>
      </c>
      <c r="D246" s="47"/>
      <c r="E246" s="73"/>
    </row>
    <row r="247" spans="1:7" ht="35.25" customHeight="1" x14ac:dyDescent="0.25">
      <c r="A247" s="93" t="s">
        <v>27</v>
      </c>
      <c r="B247" s="48" t="s">
        <v>155</v>
      </c>
      <c r="C247" s="77" t="s">
        <v>27</v>
      </c>
      <c r="D247" s="47"/>
      <c r="E247" s="73"/>
    </row>
    <row r="248" spans="1:7" ht="35.25" customHeight="1" x14ac:dyDescent="0.25">
      <c r="A248" s="93" t="s">
        <v>27</v>
      </c>
      <c r="B248" s="48" t="s">
        <v>155</v>
      </c>
      <c r="C248" s="77" t="s">
        <v>27</v>
      </c>
      <c r="D248" s="47"/>
      <c r="E248" s="73"/>
    </row>
    <row r="249" spans="1:7" ht="35.25" customHeight="1" x14ac:dyDescent="0.25">
      <c r="A249" s="93" t="s">
        <v>27</v>
      </c>
      <c r="B249" s="48" t="s">
        <v>155</v>
      </c>
      <c r="C249" s="77" t="s">
        <v>27</v>
      </c>
      <c r="D249" s="47"/>
      <c r="E249" s="73"/>
    </row>
    <row r="250" spans="1:7" ht="35.25" customHeight="1" x14ac:dyDescent="0.25">
      <c r="A250" s="93" t="s">
        <v>27</v>
      </c>
      <c r="B250" s="48" t="s">
        <v>155</v>
      </c>
      <c r="C250" s="77" t="s">
        <v>27</v>
      </c>
      <c r="D250" s="47"/>
      <c r="E250" s="73"/>
    </row>
    <row r="251" spans="1:7" ht="35.25" customHeight="1" x14ac:dyDescent="0.25">
      <c r="A251" s="93" t="s">
        <v>27</v>
      </c>
      <c r="B251" s="48" t="s">
        <v>155</v>
      </c>
      <c r="C251" s="77" t="s">
        <v>27</v>
      </c>
      <c r="D251" s="47"/>
      <c r="E251" s="73"/>
    </row>
    <row r="252" spans="1:7" ht="35.25" customHeight="1" thickBot="1" x14ac:dyDescent="0.3">
      <c r="A252" s="93" t="s">
        <v>27</v>
      </c>
      <c r="B252" s="49" t="s">
        <v>155</v>
      </c>
      <c r="C252" s="77" t="s">
        <v>27</v>
      </c>
      <c r="D252" s="47"/>
      <c r="E252" s="73"/>
    </row>
    <row r="253" spans="1:7" s="76" customFormat="1" ht="35.25" customHeight="1" thickBot="1" x14ac:dyDescent="0.3">
      <c r="A253" s="67" t="s">
        <v>139</v>
      </c>
      <c r="B253" s="68" t="s">
        <v>446</v>
      </c>
      <c r="C253" s="69" t="s">
        <v>223</v>
      </c>
      <c r="D253" s="70" t="str">
        <f>CONCATENATE("Your Score",Parameters!$A$1,Parameters!$A$1,"     ",F253,"/",G253,"(",MID(B253,FIND("(",B253)+1,4),")")</f>
        <v>Your Score
     0/0(SBe.)</v>
      </c>
      <c r="E253" s="71" t="str">
        <f>MID(B253,FIND("(",B253)+1,3)</f>
        <v>SBe</v>
      </c>
      <c r="F253" s="75">
        <f>IF(AND(COUNTIF(D254:D273,"0")=0,(COUNTIF(D254:D273,"-0.5")+COUNTIF(D254:D273,"-1"))=0),0,(10-((ROUND(((COUNTIF(D254:D273,"-0.5")+COUNTIF(D254:D273,"-1"))/COUNTA(D254:D273)),1))*10)))</f>
        <v>0</v>
      </c>
      <c r="G253" s="74">
        <f>(COUNTIF(D254:D273,"0")+COUNTIF(D254:D273,"-1")+COUNTIF(D254:D273,"-0.5"))</f>
        <v>0</v>
      </c>
    </row>
    <row r="254" spans="1:7" ht="35.25" customHeight="1" x14ac:dyDescent="0.25">
      <c r="A254" s="91" t="s">
        <v>447</v>
      </c>
      <c r="B254" s="46" t="s">
        <v>155</v>
      </c>
      <c r="C254" s="77" t="s">
        <v>448</v>
      </c>
      <c r="D254" s="51" t="s">
        <v>136</v>
      </c>
      <c r="E254" s="73"/>
    </row>
    <row r="255" spans="1:7" ht="35.25" customHeight="1" x14ac:dyDescent="0.25">
      <c r="A255" s="91" t="s">
        <v>449</v>
      </c>
      <c r="B255" s="48" t="s">
        <v>155</v>
      </c>
      <c r="C255" s="77" t="s">
        <v>450</v>
      </c>
      <c r="D255" s="47" t="s">
        <v>136</v>
      </c>
      <c r="E255" s="73"/>
    </row>
    <row r="256" spans="1:7" ht="35.25" customHeight="1" x14ac:dyDescent="0.25">
      <c r="A256" s="91" t="s">
        <v>451</v>
      </c>
      <c r="B256" s="48" t="s">
        <v>155</v>
      </c>
      <c r="C256" s="77" t="s">
        <v>452</v>
      </c>
      <c r="D256" s="47" t="s">
        <v>136</v>
      </c>
      <c r="E256" s="73"/>
    </row>
    <row r="257" spans="1:5" ht="35.25" customHeight="1" x14ac:dyDescent="0.25">
      <c r="A257" s="91" t="s">
        <v>453</v>
      </c>
      <c r="B257" s="48" t="s">
        <v>155</v>
      </c>
      <c r="C257" s="77" t="s">
        <v>454</v>
      </c>
      <c r="D257" s="47" t="s">
        <v>136</v>
      </c>
      <c r="E257" s="73"/>
    </row>
    <row r="258" spans="1:5" ht="35.25" customHeight="1" x14ac:dyDescent="0.25">
      <c r="A258" s="91" t="s">
        <v>455</v>
      </c>
      <c r="B258" s="48" t="s">
        <v>155</v>
      </c>
      <c r="C258" s="77" t="s">
        <v>456</v>
      </c>
      <c r="D258" s="47" t="s">
        <v>136</v>
      </c>
      <c r="E258" s="73"/>
    </row>
    <row r="259" spans="1:5" ht="35.25" customHeight="1" x14ac:dyDescent="0.25">
      <c r="A259" s="91" t="s">
        <v>457</v>
      </c>
      <c r="B259" s="48" t="s">
        <v>155</v>
      </c>
      <c r="C259" s="77" t="s">
        <v>458</v>
      </c>
      <c r="D259" s="47" t="s">
        <v>136</v>
      </c>
      <c r="E259" s="73"/>
    </row>
    <row r="260" spans="1:5" ht="35.25" customHeight="1" x14ac:dyDescent="0.25">
      <c r="A260" s="91" t="s">
        <v>459</v>
      </c>
      <c r="B260" s="48" t="s">
        <v>155</v>
      </c>
      <c r="C260" s="77" t="s">
        <v>460</v>
      </c>
      <c r="D260" s="47" t="s">
        <v>136</v>
      </c>
      <c r="E260" s="73"/>
    </row>
    <row r="261" spans="1:5" ht="35.25" customHeight="1" x14ac:dyDescent="0.25">
      <c r="A261" s="91" t="s">
        <v>461</v>
      </c>
      <c r="B261" s="48" t="s">
        <v>155</v>
      </c>
      <c r="C261" s="77" t="s">
        <v>462</v>
      </c>
      <c r="D261" s="47" t="s">
        <v>136</v>
      </c>
      <c r="E261" s="73"/>
    </row>
    <row r="262" spans="1:5" ht="35.25" customHeight="1" x14ac:dyDescent="0.25">
      <c r="A262" s="91" t="s">
        <v>463</v>
      </c>
      <c r="B262" s="48" t="s">
        <v>155</v>
      </c>
      <c r="C262" s="77" t="s">
        <v>464</v>
      </c>
      <c r="D262" s="47" t="s">
        <v>136</v>
      </c>
      <c r="E262" s="73"/>
    </row>
    <row r="263" spans="1:5" ht="35.25" customHeight="1" x14ac:dyDescent="0.25">
      <c r="A263" s="91" t="s">
        <v>465</v>
      </c>
      <c r="B263" s="48" t="s">
        <v>155</v>
      </c>
      <c r="C263" s="77" t="s">
        <v>466</v>
      </c>
      <c r="D263" s="47" t="s">
        <v>136</v>
      </c>
      <c r="E263" s="73"/>
    </row>
    <row r="264" spans="1:5" ht="35.25" customHeight="1" x14ac:dyDescent="0.25">
      <c r="A264" s="91" t="s">
        <v>467</v>
      </c>
      <c r="B264" s="48" t="s">
        <v>155</v>
      </c>
      <c r="C264" s="77" t="s">
        <v>468</v>
      </c>
      <c r="D264" s="47" t="s">
        <v>136</v>
      </c>
      <c r="E264" s="73"/>
    </row>
    <row r="265" spans="1:5" ht="35.25" customHeight="1" x14ac:dyDescent="0.25">
      <c r="A265" s="91" t="s">
        <v>469</v>
      </c>
      <c r="B265" s="48" t="s">
        <v>155</v>
      </c>
      <c r="C265" s="77" t="s">
        <v>470</v>
      </c>
      <c r="D265" s="47" t="s">
        <v>136</v>
      </c>
      <c r="E265" s="73"/>
    </row>
    <row r="266" spans="1:5" ht="35.25" customHeight="1" x14ac:dyDescent="0.25">
      <c r="A266" s="93" t="s">
        <v>27</v>
      </c>
      <c r="B266" s="48" t="s">
        <v>155</v>
      </c>
      <c r="C266" s="77" t="s">
        <v>27</v>
      </c>
      <c r="D266" s="47"/>
      <c r="E266" s="73"/>
    </row>
    <row r="267" spans="1:5" ht="35.25" customHeight="1" x14ac:dyDescent="0.25">
      <c r="A267" s="93" t="s">
        <v>27</v>
      </c>
      <c r="B267" s="48" t="s">
        <v>155</v>
      </c>
      <c r="C267" s="77" t="s">
        <v>27</v>
      </c>
      <c r="D267" s="47"/>
      <c r="E267" s="73"/>
    </row>
    <row r="268" spans="1:5" ht="35.25" customHeight="1" x14ac:dyDescent="0.25">
      <c r="A268" s="93" t="s">
        <v>27</v>
      </c>
      <c r="B268" s="48" t="s">
        <v>155</v>
      </c>
      <c r="C268" s="77" t="s">
        <v>27</v>
      </c>
      <c r="D268" s="47"/>
      <c r="E268" s="73"/>
    </row>
    <row r="269" spans="1:5" ht="35.25" customHeight="1" x14ac:dyDescent="0.25">
      <c r="A269" s="93" t="s">
        <v>27</v>
      </c>
      <c r="B269" s="48" t="s">
        <v>155</v>
      </c>
      <c r="C269" s="77" t="s">
        <v>27</v>
      </c>
      <c r="D269" s="47"/>
      <c r="E269" s="73"/>
    </row>
    <row r="270" spans="1:5" ht="35.25" customHeight="1" x14ac:dyDescent="0.25">
      <c r="A270" s="93" t="s">
        <v>27</v>
      </c>
      <c r="B270" s="48" t="s">
        <v>155</v>
      </c>
      <c r="C270" s="77" t="s">
        <v>27</v>
      </c>
      <c r="D270" s="47"/>
      <c r="E270" s="73"/>
    </row>
    <row r="271" spans="1:5" ht="35.25" customHeight="1" x14ac:dyDescent="0.25">
      <c r="A271" s="93" t="s">
        <v>27</v>
      </c>
      <c r="B271" s="48" t="s">
        <v>155</v>
      </c>
      <c r="C271" s="77" t="s">
        <v>27</v>
      </c>
      <c r="D271" s="47"/>
      <c r="E271" s="73"/>
    </row>
    <row r="272" spans="1:5" ht="35.25" customHeight="1" x14ac:dyDescent="0.25">
      <c r="A272" s="93" t="s">
        <v>27</v>
      </c>
      <c r="B272" s="48" t="s">
        <v>155</v>
      </c>
      <c r="C272" s="77" t="s">
        <v>27</v>
      </c>
      <c r="D272" s="47"/>
      <c r="E272" s="73"/>
    </row>
    <row r="273" spans="1:7" ht="35.25" customHeight="1" thickBot="1" x14ac:dyDescent="0.3">
      <c r="A273" s="93" t="s">
        <v>27</v>
      </c>
      <c r="B273" s="49" t="s">
        <v>155</v>
      </c>
      <c r="C273" s="77" t="s">
        <v>27</v>
      </c>
      <c r="D273" s="47"/>
      <c r="E273" s="73"/>
    </row>
    <row r="274" spans="1:7" s="76" customFormat="1" ht="35.25" customHeight="1" thickBot="1" x14ac:dyDescent="0.3">
      <c r="A274" s="67" t="s">
        <v>139</v>
      </c>
      <c r="B274" s="68" t="s">
        <v>471</v>
      </c>
      <c r="C274" s="69" t="s">
        <v>223</v>
      </c>
      <c r="D274" s="70" t="str">
        <f>CONCATENATE("Your Score",Parameters!$A$1,Parameters!$A$1,"     ",F274,"/",G274,"(",MID(B274,FIND("(",B274)+1,4),")")</f>
        <v>Your Score
     0/0(SGa.)</v>
      </c>
      <c r="E274" s="71" t="str">
        <f>MID(B274,FIND("(",B274)+1,3)</f>
        <v>SGa</v>
      </c>
      <c r="F274" s="75">
        <f>IF(AND(COUNTIF(D275:D294,"0")=0,(COUNTIF(D275:D294,"-0.5")+COUNTIF(D275:D294,"-1"))=0),0,(10-((ROUND(((COUNTIF(D275:D294,"-0.5")+COUNTIF(D275:D294,"-1"))/COUNTA(D275:D294)),1))*10)))</f>
        <v>0</v>
      </c>
      <c r="G274" s="74">
        <f>(COUNTIF(D275:D294,"0")+COUNTIF(D275:D294,"-1")+COUNTIF(D275:D294,"-0.5"))</f>
        <v>0</v>
      </c>
    </row>
    <row r="275" spans="1:7" ht="35.25" customHeight="1" x14ac:dyDescent="0.25">
      <c r="A275" s="91" t="s">
        <v>472</v>
      </c>
      <c r="B275" s="46" t="s">
        <v>155</v>
      </c>
      <c r="C275" s="77" t="s">
        <v>104</v>
      </c>
      <c r="D275" s="51" t="s">
        <v>136</v>
      </c>
      <c r="E275" s="73"/>
    </row>
    <row r="276" spans="1:7" ht="35.25" customHeight="1" x14ac:dyDescent="0.25">
      <c r="A276" s="91" t="s">
        <v>473</v>
      </c>
      <c r="B276" s="48" t="s">
        <v>155</v>
      </c>
      <c r="C276" s="77" t="s">
        <v>474</v>
      </c>
      <c r="D276" s="47" t="s">
        <v>136</v>
      </c>
      <c r="E276" s="73"/>
    </row>
    <row r="277" spans="1:7" ht="35.25" customHeight="1" x14ac:dyDescent="0.25">
      <c r="A277" s="91" t="s">
        <v>475</v>
      </c>
      <c r="B277" s="48" t="s">
        <v>155</v>
      </c>
      <c r="C277" s="77" t="s">
        <v>476</v>
      </c>
      <c r="D277" s="47" t="s">
        <v>136</v>
      </c>
      <c r="E277" s="73"/>
    </row>
    <row r="278" spans="1:7" ht="35.25" customHeight="1" x14ac:dyDescent="0.25">
      <c r="A278" s="91" t="s">
        <v>477</v>
      </c>
      <c r="B278" s="48" t="s">
        <v>155</v>
      </c>
      <c r="C278" s="77" t="s">
        <v>478</v>
      </c>
      <c r="D278" s="47" t="s">
        <v>136</v>
      </c>
      <c r="E278" s="73"/>
    </row>
    <row r="279" spans="1:7" ht="35.25" customHeight="1" x14ac:dyDescent="0.25">
      <c r="A279" s="91" t="s">
        <v>479</v>
      </c>
      <c r="B279" s="48" t="s">
        <v>155</v>
      </c>
      <c r="C279" s="77" t="s">
        <v>480</v>
      </c>
      <c r="D279" s="47" t="s">
        <v>136</v>
      </c>
      <c r="E279" s="73"/>
    </row>
    <row r="280" spans="1:7" ht="35.25" customHeight="1" x14ac:dyDescent="0.25">
      <c r="A280" s="91" t="s">
        <v>481</v>
      </c>
      <c r="B280" s="48" t="s">
        <v>155</v>
      </c>
      <c r="C280" s="77" t="s">
        <v>482</v>
      </c>
      <c r="D280" s="47" t="s">
        <v>136</v>
      </c>
      <c r="E280" s="73"/>
    </row>
    <row r="281" spans="1:7" ht="35.25" customHeight="1" x14ac:dyDescent="0.25">
      <c r="A281" s="91" t="s">
        <v>483</v>
      </c>
      <c r="B281" s="48" t="s">
        <v>155</v>
      </c>
      <c r="C281" s="77" t="s">
        <v>105</v>
      </c>
      <c r="D281" s="47" t="s">
        <v>136</v>
      </c>
      <c r="E281" s="73"/>
    </row>
    <row r="282" spans="1:7" ht="35.25" customHeight="1" x14ac:dyDescent="0.25">
      <c r="A282" s="91" t="s">
        <v>484</v>
      </c>
      <c r="B282" s="48" t="s">
        <v>155</v>
      </c>
      <c r="C282" s="77" t="s">
        <v>485</v>
      </c>
      <c r="D282" s="47" t="s">
        <v>136</v>
      </c>
      <c r="E282" s="73"/>
    </row>
    <row r="283" spans="1:7" ht="35.25" customHeight="1" x14ac:dyDescent="0.25">
      <c r="A283" s="91" t="s">
        <v>486</v>
      </c>
      <c r="B283" s="48" t="s">
        <v>155</v>
      </c>
      <c r="C283" s="77" t="s">
        <v>487</v>
      </c>
      <c r="D283" s="47" t="s">
        <v>136</v>
      </c>
      <c r="E283" s="73"/>
    </row>
    <row r="284" spans="1:7" ht="35.25" customHeight="1" x14ac:dyDescent="0.25">
      <c r="A284" s="91" t="s">
        <v>488</v>
      </c>
      <c r="B284" s="48" t="s">
        <v>155</v>
      </c>
      <c r="C284" s="77" t="s">
        <v>489</v>
      </c>
      <c r="D284" s="47" t="s">
        <v>136</v>
      </c>
      <c r="E284" s="73"/>
    </row>
    <row r="285" spans="1:7" ht="35.25" customHeight="1" x14ac:dyDescent="0.25">
      <c r="A285" s="91" t="s">
        <v>490</v>
      </c>
      <c r="B285" s="48" t="s">
        <v>155</v>
      </c>
      <c r="C285" s="77" t="s">
        <v>491</v>
      </c>
      <c r="D285" s="47" t="s">
        <v>136</v>
      </c>
      <c r="E285" s="73"/>
    </row>
    <row r="286" spans="1:7" ht="35.25" customHeight="1" x14ac:dyDescent="0.25">
      <c r="A286" s="91" t="s">
        <v>492</v>
      </c>
      <c r="B286" s="48" t="s">
        <v>155</v>
      </c>
      <c r="C286" s="77" t="s">
        <v>493</v>
      </c>
      <c r="D286" s="47" t="s">
        <v>136</v>
      </c>
      <c r="E286" s="73"/>
    </row>
    <row r="287" spans="1:7" ht="35.25" customHeight="1" x14ac:dyDescent="0.25">
      <c r="A287" s="93" t="s">
        <v>27</v>
      </c>
      <c r="B287" s="48" t="s">
        <v>155</v>
      </c>
      <c r="C287" s="77" t="s">
        <v>27</v>
      </c>
      <c r="D287" s="47"/>
      <c r="E287" s="73"/>
    </row>
    <row r="288" spans="1:7" ht="35.25" customHeight="1" x14ac:dyDescent="0.25">
      <c r="A288" s="93" t="s">
        <v>27</v>
      </c>
      <c r="B288" s="48" t="s">
        <v>155</v>
      </c>
      <c r="C288" s="77" t="s">
        <v>27</v>
      </c>
      <c r="D288" s="47"/>
      <c r="E288" s="73"/>
    </row>
    <row r="289" spans="1:7" ht="35.25" customHeight="1" x14ac:dyDescent="0.25">
      <c r="A289" s="93" t="s">
        <v>27</v>
      </c>
      <c r="B289" s="48" t="s">
        <v>155</v>
      </c>
      <c r="C289" s="77" t="s">
        <v>27</v>
      </c>
      <c r="D289" s="47"/>
      <c r="E289" s="73"/>
    </row>
    <row r="290" spans="1:7" ht="35.25" customHeight="1" x14ac:dyDescent="0.25">
      <c r="A290" s="93" t="s">
        <v>27</v>
      </c>
      <c r="B290" s="48" t="s">
        <v>155</v>
      </c>
      <c r="C290" s="77" t="s">
        <v>27</v>
      </c>
      <c r="D290" s="47"/>
      <c r="E290" s="73"/>
    </row>
    <row r="291" spans="1:7" ht="35.25" customHeight="1" x14ac:dyDescent="0.25">
      <c r="A291" s="93" t="s">
        <v>27</v>
      </c>
      <c r="B291" s="48" t="s">
        <v>155</v>
      </c>
      <c r="C291" s="77" t="s">
        <v>27</v>
      </c>
      <c r="D291" s="47"/>
      <c r="E291" s="73"/>
    </row>
    <row r="292" spans="1:7" ht="35.25" customHeight="1" x14ac:dyDescent="0.25">
      <c r="A292" s="93" t="s">
        <v>27</v>
      </c>
      <c r="B292" s="48" t="s">
        <v>155</v>
      </c>
      <c r="C292" s="77" t="s">
        <v>27</v>
      </c>
      <c r="D292" s="47"/>
      <c r="E292" s="73"/>
    </row>
    <row r="293" spans="1:7" ht="35.25" customHeight="1" x14ac:dyDescent="0.25">
      <c r="A293" s="93" t="s">
        <v>27</v>
      </c>
      <c r="B293" s="48" t="s">
        <v>155</v>
      </c>
      <c r="C293" s="77" t="s">
        <v>27</v>
      </c>
      <c r="D293" s="47"/>
      <c r="E293" s="73"/>
    </row>
    <row r="294" spans="1:7" ht="35.25" customHeight="1" thickBot="1" x14ac:dyDescent="0.3">
      <c r="A294" s="93" t="s">
        <v>27</v>
      </c>
      <c r="B294" s="49" t="s">
        <v>155</v>
      </c>
      <c r="C294" s="77" t="s">
        <v>27</v>
      </c>
      <c r="D294" s="47"/>
      <c r="E294" s="73"/>
    </row>
    <row r="295" spans="1:7" s="76" customFormat="1" ht="35.25" customHeight="1" thickBot="1" x14ac:dyDescent="0.3">
      <c r="A295" s="67" t="s">
        <v>139</v>
      </c>
      <c r="B295" s="68" t="s">
        <v>494</v>
      </c>
      <c r="C295" s="69" t="s">
        <v>223</v>
      </c>
      <c r="D295" s="70" t="str">
        <f>CONCATENATE("Your Score",Parameters!$A$1,Parameters!$A$1,"     ",F295,"/",G295,"(",MID(B295,FIND("(",B295)+1,4),")")</f>
        <v>Your Score
     0/0(SGb.)</v>
      </c>
      <c r="E295" s="71" t="str">
        <f>MID(B295,FIND("(",B295)+1,3)</f>
        <v>SGb</v>
      </c>
      <c r="F295" s="75">
        <f>IF(AND(COUNTIF(D296:D315,"0")=0,(COUNTIF(D296:D315,"-0.5")+COUNTIF(D296:D315,"-1"))=0),0,(10-((ROUND(((COUNTIF(D296:D315,"-0.5")+COUNTIF(D296:D315,"-1"))/COUNTA(D296:D315)),1))*10)))</f>
        <v>0</v>
      </c>
      <c r="G295" s="74">
        <f>(COUNTIF(D296:D315,"0")+COUNTIF(D296:D315,"-1")+COUNTIF(D296:D315,"-0.5"))</f>
        <v>0</v>
      </c>
    </row>
    <row r="296" spans="1:7" ht="35.25" customHeight="1" x14ac:dyDescent="0.25">
      <c r="A296" s="91" t="s">
        <v>495</v>
      </c>
      <c r="B296" s="46" t="s">
        <v>155</v>
      </c>
      <c r="C296" s="77" t="s">
        <v>496</v>
      </c>
      <c r="D296" s="51" t="s">
        <v>136</v>
      </c>
      <c r="E296" s="73"/>
    </row>
    <row r="297" spans="1:7" ht="35.25" customHeight="1" x14ac:dyDescent="0.25">
      <c r="A297" s="91" t="s">
        <v>497</v>
      </c>
      <c r="B297" s="48" t="s">
        <v>155</v>
      </c>
      <c r="C297" s="77" t="s">
        <v>498</v>
      </c>
      <c r="D297" s="47" t="s">
        <v>136</v>
      </c>
      <c r="E297" s="73"/>
    </row>
    <row r="298" spans="1:7" ht="35.25" customHeight="1" x14ac:dyDescent="0.25">
      <c r="A298" s="91" t="s">
        <v>499</v>
      </c>
      <c r="B298" s="48" t="s">
        <v>155</v>
      </c>
      <c r="C298" s="77" t="s">
        <v>500</v>
      </c>
      <c r="D298" s="47" t="s">
        <v>136</v>
      </c>
      <c r="E298" s="73"/>
    </row>
    <row r="299" spans="1:7" ht="35.25" customHeight="1" x14ac:dyDescent="0.25">
      <c r="A299" s="91" t="s">
        <v>501</v>
      </c>
      <c r="B299" s="48" t="s">
        <v>155</v>
      </c>
      <c r="C299" s="77" t="s">
        <v>502</v>
      </c>
      <c r="D299" s="47" t="s">
        <v>136</v>
      </c>
      <c r="E299" s="73"/>
    </row>
    <row r="300" spans="1:7" ht="35.25" customHeight="1" x14ac:dyDescent="0.25">
      <c r="A300" s="91" t="s">
        <v>503</v>
      </c>
      <c r="B300" s="48" t="s">
        <v>155</v>
      </c>
      <c r="C300" s="77" t="s">
        <v>504</v>
      </c>
      <c r="D300" s="47" t="s">
        <v>136</v>
      </c>
      <c r="E300" s="73"/>
    </row>
    <row r="301" spans="1:7" ht="35.25" customHeight="1" x14ac:dyDescent="0.25">
      <c r="A301" s="91" t="s">
        <v>505</v>
      </c>
      <c r="B301" s="48" t="s">
        <v>155</v>
      </c>
      <c r="C301" s="77" t="s">
        <v>506</v>
      </c>
      <c r="D301" s="47" t="s">
        <v>136</v>
      </c>
      <c r="E301" s="73"/>
    </row>
    <row r="302" spans="1:7" ht="35.25" customHeight="1" x14ac:dyDescent="0.25">
      <c r="A302" s="91" t="s">
        <v>507</v>
      </c>
      <c r="B302" s="48" t="s">
        <v>155</v>
      </c>
      <c r="C302" s="77" t="s">
        <v>508</v>
      </c>
      <c r="D302" s="47" t="s">
        <v>136</v>
      </c>
      <c r="E302" s="73"/>
    </row>
    <row r="303" spans="1:7" ht="35.25" customHeight="1" x14ac:dyDescent="0.25">
      <c r="A303" s="91" t="s">
        <v>509</v>
      </c>
      <c r="B303" s="48" t="s">
        <v>155</v>
      </c>
      <c r="C303" s="77" t="s">
        <v>510</v>
      </c>
      <c r="D303" s="47" t="s">
        <v>136</v>
      </c>
      <c r="E303" s="73"/>
    </row>
    <row r="304" spans="1:7" ht="35.25" customHeight="1" x14ac:dyDescent="0.25">
      <c r="A304" s="91" t="s">
        <v>511</v>
      </c>
      <c r="B304" s="48" t="s">
        <v>155</v>
      </c>
      <c r="C304" s="77" t="s">
        <v>512</v>
      </c>
      <c r="D304" s="47" t="s">
        <v>136</v>
      </c>
      <c r="E304" s="73"/>
    </row>
    <row r="305" spans="1:7" ht="35.25" customHeight="1" x14ac:dyDescent="0.25">
      <c r="A305" s="91" t="s">
        <v>513</v>
      </c>
      <c r="B305" s="48" t="s">
        <v>155</v>
      </c>
      <c r="C305" s="77" t="s">
        <v>514</v>
      </c>
      <c r="D305" s="47" t="s">
        <v>136</v>
      </c>
      <c r="E305" s="73"/>
    </row>
    <row r="306" spans="1:7" ht="35.25" customHeight="1" x14ac:dyDescent="0.25">
      <c r="A306" s="91" t="s">
        <v>515</v>
      </c>
      <c r="B306" s="48" t="s">
        <v>155</v>
      </c>
      <c r="C306" s="77" t="s">
        <v>516</v>
      </c>
      <c r="D306" s="47" t="s">
        <v>136</v>
      </c>
      <c r="E306" s="73"/>
    </row>
    <row r="307" spans="1:7" ht="35.25" customHeight="1" x14ac:dyDescent="0.25">
      <c r="A307" s="91" t="s">
        <v>517</v>
      </c>
      <c r="B307" s="48" t="s">
        <v>155</v>
      </c>
      <c r="C307" s="77" t="s">
        <v>518</v>
      </c>
      <c r="D307" s="47" t="s">
        <v>136</v>
      </c>
      <c r="E307" s="73"/>
    </row>
    <row r="308" spans="1:7" ht="35.25" customHeight="1" x14ac:dyDescent="0.25">
      <c r="A308" s="93" t="s">
        <v>27</v>
      </c>
      <c r="B308" s="48" t="s">
        <v>155</v>
      </c>
      <c r="C308" s="77" t="s">
        <v>27</v>
      </c>
      <c r="D308" s="47"/>
      <c r="E308" s="73"/>
    </row>
    <row r="309" spans="1:7" ht="35.25" customHeight="1" x14ac:dyDescent="0.25">
      <c r="A309" s="93" t="s">
        <v>27</v>
      </c>
      <c r="B309" s="48" t="s">
        <v>155</v>
      </c>
      <c r="C309" s="77" t="s">
        <v>27</v>
      </c>
      <c r="D309" s="47"/>
      <c r="E309" s="73"/>
    </row>
    <row r="310" spans="1:7" ht="35.25" customHeight="1" x14ac:dyDescent="0.25">
      <c r="A310" s="93" t="s">
        <v>27</v>
      </c>
      <c r="B310" s="48" t="s">
        <v>155</v>
      </c>
      <c r="C310" s="77" t="s">
        <v>27</v>
      </c>
      <c r="D310" s="47"/>
      <c r="E310" s="73"/>
    </row>
    <row r="311" spans="1:7" ht="35.25" customHeight="1" x14ac:dyDescent="0.25">
      <c r="A311" s="93" t="s">
        <v>27</v>
      </c>
      <c r="B311" s="48" t="s">
        <v>155</v>
      </c>
      <c r="C311" s="77" t="s">
        <v>27</v>
      </c>
      <c r="D311" s="47"/>
      <c r="E311" s="73"/>
    </row>
    <row r="312" spans="1:7" ht="35.25" customHeight="1" x14ac:dyDescent="0.25">
      <c r="A312" s="93" t="s">
        <v>27</v>
      </c>
      <c r="B312" s="48" t="s">
        <v>155</v>
      </c>
      <c r="C312" s="77" t="s">
        <v>27</v>
      </c>
      <c r="D312" s="47"/>
      <c r="E312" s="73"/>
    </row>
    <row r="313" spans="1:7" ht="35.25" customHeight="1" x14ac:dyDescent="0.25">
      <c r="A313" s="93" t="s">
        <v>27</v>
      </c>
      <c r="B313" s="48" t="s">
        <v>155</v>
      </c>
      <c r="C313" s="77" t="s">
        <v>27</v>
      </c>
      <c r="D313" s="47"/>
      <c r="E313" s="73"/>
    </row>
    <row r="314" spans="1:7" ht="35.25" customHeight="1" x14ac:dyDescent="0.25">
      <c r="A314" s="93" t="s">
        <v>27</v>
      </c>
      <c r="B314" s="48" t="s">
        <v>155</v>
      </c>
      <c r="C314" s="77" t="s">
        <v>27</v>
      </c>
      <c r="D314" s="47"/>
      <c r="E314" s="73"/>
    </row>
    <row r="315" spans="1:7" ht="35.25" customHeight="1" thickBot="1" x14ac:dyDescent="0.3">
      <c r="A315" s="93" t="s">
        <v>27</v>
      </c>
      <c r="B315" s="49" t="s">
        <v>155</v>
      </c>
      <c r="C315" s="77" t="s">
        <v>27</v>
      </c>
      <c r="D315" s="47"/>
      <c r="E315" s="73"/>
    </row>
    <row r="316" spans="1:7" s="76" customFormat="1" ht="35.25" customHeight="1" thickBot="1" x14ac:dyDescent="0.3">
      <c r="A316" s="67" t="s">
        <v>139</v>
      </c>
      <c r="B316" s="68" t="s">
        <v>519</v>
      </c>
      <c r="C316" s="69" t="s">
        <v>223</v>
      </c>
      <c r="D316" s="70" t="str">
        <f>CONCATENATE("Your Score",Parameters!$A$1,Parameters!$A$1,"     ",F316,"/",G316,"(",MID(B316,FIND("(",B316)+1,4),")")</f>
        <v>Your Score
     0/0(SGc.)</v>
      </c>
      <c r="E316" s="71" t="str">
        <f>MID(B316,FIND("(",B316)+1,3)</f>
        <v>SGc</v>
      </c>
      <c r="F316" s="75">
        <f>IF(AND(COUNTIF(D317:D336,"0")=0,(COUNTIF(D317:D336,"-0.5")+COUNTIF(D317:D336,"-1"))=0),0,(10-((ROUND(((COUNTIF(D317:D336,"-0.5")+COUNTIF(D317:D336,"-1"))/COUNTA(D317:D336)),1))*10)))</f>
        <v>0</v>
      </c>
      <c r="G316" s="74">
        <f>(COUNTIF(D317:D336,"0")+COUNTIF(D317:D336,"-1")+COUNTIF(D317:D336,"-0.5"))</f>
        <v>0</v>
      </c>
    </row>
    <row r="317" spans="1:7" ht="35.25" customHeight="1" x14ac:dyDescent="0.25">
      <c r="A317" s="91" t="s">
        <v>520</v>
      </c>
      <c r="B317" s="46" t="s">
        <v>155</v>
      </c>
      <c r="C317" s="77" t="s">
        <v>521</v>
      </c>
      <c r="D317" s="51" t="s">
        <v>136</v>
      </c>
      <c r="E317" s="73"/>
    </row>
    <row r="318" spans="1:7" ht="35.25" customHeight="1" x14ac:dyDescent="0.25">
      <c r="A318" s="91" t="s">
        <v>522</v>
      </c>
      <c r="B318" s="48" t="s">
        <v>155</v>
      </c>
      <c r="C318" s="77" t="s">
        <v>523</v>
      </c>
      <c r="D318" s="47" t="s">
        <v>136</v>
      </c>
      <c r="E318" s="73"/>
    </row>
    <row r="319" spans="1:7" ht="35.25" customHeight="1" x14ac:dyDescent="0.25">
      <c r="A319" s="91" t="s">
        <v>524</v>
      </c>
      <c r="B319" s="48" t="s">
        <v>155</v>
      </c>
      <c r="C319" s="77" t="s">
        <v>525</v>
      </c>
      <c r="D319" s="47" t="s">
        <v>136</v>
      </c>
      <c r="E319" s="73"/>
    </row>
    <row r="320" spans="1:7" ht="35.25" customHeight="1" x14ac:dyDescent="0.25">
      <c r="A320" s="91" t="s">
        <v>526</v>
      </c>
      <c r="B320" s="48" t="s">
        <v>155</v>
      </c>
      <c r="C320" s="77" t="s">
        <v>527</v>
      </c>
      <c r="D320" s="47" t="s">
        <v>136</v>
      </c>
      <c r="E320" s="73"/>
    </row>
    <row r="321" spans="1:5" ht="35.25" customHeight="1" x14ac:dyDescent="0.25">
      <c r="A321" s="91" t="s">
        <v>528</v>
      </c>
      <c r="B321" s="48" t="s">
        <v>155</v>
      </c>
      <c r="C321" s="77" t="s">
        <v>529</v>
      </c>
      <c r="D321" s="47" t="s">
        <v>136</v>
      </c>
      <c r="E321" s="73"/>
    </row>
    <row r="322" spans="1:5" ht="35.25" customHeight="1" x14ac:dyDescent="0.25">
      <c r="A322" s="91" t="s">
        <v>530</v>
      </c>
      <c r="B322" s="48" t="s">
        <v>155</v>
      </c>
      <c r="C322" s="77" t="s">
        <v>531</v>
      </c>
      <c r="D322" s="47" t="s">
        <v>136</v>
      </c>
      <c r="E322" s="73"/>
    </row>
    <row r="323" spans="1:5" ht="35.25" customHeight="1" x14ac:dyDescent="0.25">
      <c r="A323" s="91" t="s">
        <v>532</v>
      </c>
      <c r="B323" s="48" t="s">
        <v>155</v>
      </c>
      <c r="C323" s="77" t="s">
        <v>533</v>
      </c>
      <c r="D323" s="47" t="s">
        <v>136</v>
      </c>
      <c r="E323" s="73"/>
    </row>
    <row r="324" spans="1:5" ht="35.25" customHeight="1" x14ac:dyDescent="0.25">
      <c r="A324" s="91" t="s">
        <v>534</v>
      </c>
      <c r="B324" s="48" t="s">
        <v>155</v>
      </c>
      <c r="C324" s="77" t="s">
        <v>535</v>
      </c>
      <c r="D324" s="47" t="s">
        <v>136</v>
      </c>
      <c r="E324" s="73"/>
    </row>
    <row r="325" spans="1:5" ht="35.25" customHeight="1" x14ac:dyDescent="0.25">
      <c r="A325" s="91" t="s">
        <v>536</v>
      </c>
      <c r="B325" s="48" t="s">
        <v>155</v>
      </c>
      <c r="C325" s="77" t="s">
        <v>537</v>
      </c>
      <c r="D325" s="47" t="s">
        <v>136</v>
      </c>
      <c r="E325" s="73"/>
    </row>
    <row r="326" spans="1:5" ht="35.25" customHeight="1" x14ac:dyDescent="0.25">
      <c r="A326" s="91" t="s">
        <v>538</v>
      </c>
      <c r="B326" s="48" t="s">
        <v>155</v>
      </c>
      <c r="C326" s="77" t="s">
        <v>539</v>
      </c>
      <c r="D326" s="47" t="s">
        <v>136</v>
      </c>
      <c r="E326" s="73"/>
    </row>
    <row r="327" spans="1:5" ht="35.25" customHeight="1" x14ac:dyDescent="0.25">
      <c r="A327" s="91" t="s">
        <v>540</v>
      </c>
      <c r="B327" s="48" t="s">
        <v>155</v>
      </c>
      <c r="C327" s="77" t="s">
        <v>541</v>
      </c>
      <c r="D327" s="47" t="s">
        <v>136</v>
      </c>
      <c r="E327" s="73"/>
    </row>
    <row r="328" spans="1:5" ht="35.25" customHeight="1" x14ac:dyDescent="0.25">
      <c r="A328" s="91" t="s">
        <v>542</v>
      </c>
      <c r="B328" s="48" t="s">
        <v>155</v>
      </c>
      <c r="C328" s="77" t="s">
        <v>543</v>
      </c>
      <c r="D328" s="47" t="s">
        <v>136</v>
      </c>
      <c r="E328" s="73"/>
    </row>
    <row r="329" spans="1:5" ht="35.25" customHeight="1" x14ac:dyDescent="0.25">
      <c r="A329" s="91" t="s">
        <v>544</v>
      </c>
      <c r="B329" s="48" t="s">
        <v>155</v>
      </c>
      <c r="C329" s="77" t="s">
        <v>545</v>
      </c>
      <c r="D329" s="47" t="s">
        <v>136</v>
      </c>
      <c r="E329" s="73"/>
    </row>
    <row r="330" spans="1:5" ht="35.25" customHeight="1" x14ac:dyDescent="0.25">
      <c r="A330" s="93" t="s">
        <v>27</v>
      </c>
      <c r="B330" s="48" t="s">
        <v>155</v>
      </c>
      <c r="C330" s="77" t="s">
        <v>27</v>
      </c>
      <c r="D330" s="47"/>
      <c r="E330" s="73"/>
    </row>
    <row r="331" spans="1:5" ht="35.25" customHeight="1" x14ac:dyDescent="0.25">
      <c r="A331" s="93" t="s">
        <v>27</v>
      </c>
      <c r="B331" s="48" t="s">
        <v>155</v>
      </c>
      <c r="C331" s="77" t="s">
        <v>27</v>
      </c>
      <c r="D331" s="47"/>
      <c r="E331" s="73"/>
    </row>
    <row r="332" spans="1:5" ht="35.25" customHeight="1" x14ac:dyDescent="0.25">
      <c r="A332" s="93" t="s">
        <v>27</v>
      </c>
      <c r="B332" s="48" t="s">
        <v>155</v>
      </c>
      <c r="C332" s="77" t="s">
        <v>27</v>
      </c>
      <c r="D332" s="47"/>
      <c r="E332" s="73"/>
    </row>
    <row r="333" spans="1:5" ht="35.25" customHeight="1" x14ac:dyDescent="0.25">
      <c r="A333" s="93" t="s">
        <v>27</v>
      </c>
      <c r="B333" s="48" t="s">
        <v>155</v>
      </c>
      <c r="C333" s="77" t="s">
        <v>27</v>
      </c>
      <c r="D333" s="47"/>
      <c r="E333" s="73"/>
    </row>
    <row r="334" spans="1:5" ht="35.25" customHeight="1" x14ac:dyDescent="0.25">
      <c r="A334" s="93" t="s">
        <v>27</v>
      </c>
      <c r="B334" s="48" t="s">
        <v>155</v>
      </c>
      <c r="C334" s="77" t="s">
        <v>27</v>
      </c>
      <c r="D334" s="47"/>
      <c r="E334" s="73"/>
    </row>
    <row r="335" spans="1:5" ht="35.25" customHeight="1" x14ac:dyDescent="0.25">
      <c r="A335" s="93" t="s">
        <v>27</v>
      </c>
      <c r="B335" s="48" t="s">
        <v>155</v>
      </c>
      <c r="C335" s="77" t="s">
        <v>27</v>
      </c>
      <c r="D335" s="47"/>
      <c r="E335" s="73"/>
    </row>
    <row r="336" spans="1:5" ht="35.25" customHeight="1" thickBot="1" x14ac:dyDescent="0.3">
      <c r="A336" s="93" t="s">
        <v>27</v>
      </c>
      <c r="B336" s="49" t="s">
        <v>155</v>
      </c>
      <c r="C336" s="77" t="s">
        <v>27</v>
      </c>
      <c r="D336" s="47"/>
      <c r="E336" s="73"/>
    </row>
    <row r="337" spans="1:7" s="76" customFormat="1" ht="35.25" customHeight="1" thickBot="1" x14ac:dyDescent="0.3">
      <c r="A337" s="67" t="s">
        <v>139</v>
      </c>
      <c r="B337" s="68" t="s">
        <v>546</v>
      </c>
      <c r="C337" s="69" t="s">
        <v>223</v>
      </c>
      <c r="D337" s="70" t="str">
        <f>CONCATENATE("Your Score",Parameters!$A$1,Parameters!$A$1,"     ",F337,"/",G337,"(",MID(B337,FIND("(",B337)+1,4),")")</f>
        <v>Your Score
     0/0(SGd.)</v>
      </c>
      <c r="E337" s="71" t="str">
        <f>MID(B337,FIND("(",B337)+1,3)</f>
        <v>SGd</v>
      </c>
      <c r="F337" s="75">
        <f>IF(AND(COUNTIF(D338:D357,"0")=0,(COUNTIF(D338:D357,"-0.5")+COUNTIF(D338:D357,"-1"))=0),0,(10-((ROUND(((COUNTIF(D338:D357,"-0.5")+COUNTIF(D338:D357,"-1"))/COUNTA(D338:D357)),1))*10)))</f>
        <v>0</v>
      </c>
      <c r="G337" s="74">
        <f>(COUNTIF(D338:D357,"0")+COUNTIF(D338:D357,"-1")+COUNTIF(D338:D357,"-0.5"))</f>
        <v>0</v>
      </c>
    </row>
    <row r="338" spans="1:7" ht="35.25" customHeight="1" x14ac:dyDescent="0.25">
      <c r="A338" s="91" t="s">
        <v>547</v>
      </c>
      <c r="B338" s="46" t="s">
        <v>155</v>
      </c>
      <c r="C338" s="77" t="s">
        <v>548</v>
      </c>
      <c r="D338" s="51" t="s">
        <v>136</v>
      </c>
      <c r="E338" s="73"/>
    </row>
    <row r="339" spans="1:7" ht="35.25" customHeight="1" x14ac:dyDescent="0.25">
      <c r="A339" s="91" t="s">
        <v>549</v>
      </c>
      <c r="B339" s="48" t="s">
        <v>155</v>
      </c>
      <c r="C339" s="77" t="s">
        <v>550</v>
      </c>
      <c r="D339" s="47" t="s">
        <v>136</v>
      </c>
      <c r="E339" s="73"/>
    </row>
    <row r="340" spans="1:7" ht="35.25" customHeight="1" x14ac:dyDescent="0.25">
      <c r="A340" s="91" t="s">
        <v>551</v>
      </c>
      <c r="B340" s="48" t="s">
        <v>155</v>
      </c>
      <c r="C340" s="77" t="s">
        <v>552</v>
      </c>
      <c r="D340" s="47" t="s">
        <v>136</v>
      </c>
      <c r="E340" s="73"/>
    </row>
    <row r="341" spans="1:7" ht="35.25" customHeight="1" x14ac:dyDescent="0.25">
      <c r="A341" s="91" t="s">
        <v>553</v>
      </c>
      <c r="B341" s="48" t="s">
        <v>155</v>
      </c>
      <c r="C341" s="77" t="s">
        <v>554</v>
      </c>
      <c r="D341" s="47" t="s">
        <v>136</v>
      </c>
      <c r="E341" s="73"/>
    </row>
    <row r="342" spans="1:7" ht="35.25" customHeight="1" x14ac:dyDescent="0.25">
      <c r="A342" s="91" t="s">
        <v>555</v>
      </c>
      <c r="B342" s="48" t="s">
        <v>155</v>
      </c>
      <c r="C342" s="77" t="s">
        <v>556</v>
      </c>
      <c r="D342" s="47" t="s">
        <v>136</v>
      </c>
      <c r="E342" s="73"/>
    </row>
    <row r="343" spans="1:7" ht="35.25" customHeight="1" x14ac:dyDescent="0.25">
      <c r="A343" s="91" t="s">
        <v>557</v>
      </c>
      <c r="B343" s="48" t="s">
        <v>155</v>
      </c>
      <c r="C343" s="77" t="s">
        <v>558</v>
      </c>
      <c r="D343" s="47" t="s">
        <v>136</v>
      </c>
      <c r="E343" s="73"/>
    </row>
    <row r="344" spans="1:7" ht="35.25" customHeight="1" x14ac:dyDescent="0.25">
      <c r="A344" s="91" t="s">
        <v>559</v>
      </c>
      <c r="B344" s="48" t="s">
        <v>155</v>
      </c>
      <c r="C344" s="77" t="s">
        <v>560</v>
      </c>
      <c r="D344" s="47" t="s">
        <v>136</v>
      </c>
      <c r="E344" s="73"/>
    </row>
    <row r="345" spans="1:7" ht="35.25" customHeight="1" x14ac:dyDescent="0.25">
      <c r="A345" s="91" t="s">
        <v>561</v>
      </c>
      <c r="B345" s="48" t="s">
        <v>155</v>
      </c>
      <c r="C345" s="77" t="s">
        <v>562</v>
      </c>
      <c r="D345" s="47" t="s">
        <v>136</v>
      </c>
      <c r="E345" s="73"/>
    </row>
    <row r="346" spans="1:7" ht="35.25" customHeight="1" x14ac:dyDescent="0.25">
      <c r="A346" s="91" t="s">
        <v>563</v>
      </c>
      <c r="B346" s="48" t="s">
        <v>155</v>
      </c>
      <c r="C346" s="77" t="s">
        <v>24</v>
      </c>
      <c r="D346" s="47" t="s">
        <v>136</v>
      </c>
      <c r="E346" s="73"/>
    </row>
    <row r="347" spans="1:7" ht="35.25" customHeight="1" x14ac:dyDescent="0.25">
      <c r="A347" s="91" t="s">
        <v>564</v>
      </c>
      <c r="B347" s="48" t="s">
        <v>155</v>
      </c>
      <c r="C347" s="77" t="s">
        <v>25</v>
      </c>
      <c r="D347" s="47" t="s">
        <v>136</v>
      </c>
      <c r="E347" s="73"/>
    </row>
    <row r="348" spans="1:7" ht="35.25" customHeight="1" x14ac:dyDescent="0.25">
      <c r="A348" s="91" t="s">
        <v>565</v>
      </c>
      <c r="B348" s="48" t="s">
        <v>155</v>
      </c>
      <c r="C348" s="77" t="s">
        <v>566</v>
      </c>
      <c r="D348" s="47" t="s">
        <v>136</v>
      </c>
      <c r="E348" s="73"/>
    </row>
    <row r="349" spans="1:7" ht="35.25" customHeight="1" x14ac:dyDescent="0.25">
      <c r="A349" s="91" t="s">
        <v>567</v>
      </c>
      <c r="B349" s="48" t="s">
        <v>155</v>
      </c>
      <c r="C349" s="77" t="s">
        <v>568</v>
      </c>
      <c r="D349" s="47" t="s">
        <v>136</v>
      </c>
      <c r="E349" s="73"/>
    </row>
    <row r="350" spans="1:7" ht="35.25" customHeight="1" x14ac:dyDescent="0.25">
      <c r="A350" s="93" t="s">
        <v>27</v>
      </c>
      <c r="B350" s="48" t="s">
        <v>155</v>
      </c>
      <c r="C350" s="77" t="s">
        <v>27</v>
      </c>
      <c r="D350" s="47"/>
      <c r="E350" s="73"/>
    </row>
    <row r="351" spans="1:7" ht="35.25" customHeight="1" x14ac:dyDescent="0.25">
      <c r="A351" s="93" t="s">
        <v>27</v>
      </c>
      <c r="B351" s="48" t="s">
        <v>155</v>
      </c>
      <c r="C351" s="77" t="s">
        <v>27</v>
      </c>
      <c r="D351" s="47"/>
      <c r="E351" s="73"/>
    </row>
    <row r="352" spans="1:7" ht="35.25" customHeight="1" x14ac:dyDescent="0.25">
      <c r="A352" s="93" t="s">
        <v>27</v>
      </c>
      <c r="B352" s="48" t="s">
        <v>155</v>
      </c>
      <c r="C352" s="77" t="s">
        <v>27</v>
      </c>
      <c r="D352" s="47"/>
      <c r="E352" s="73"/>
    </row>
    <row r="353" spans="1:7" ht="35.25" customHeight="1" x14ac:dyDescent="0.25">
      <c r="A353" s="93" t="s">
        <v>27</v>
      </c>
      <c r="B353" s="48" t="s">
        <v>155</v>
      </c>
      <c r="C353" s="77" t="s">
        <v>27</v>
      </c>
      <c r="D353" s="47"/>
      <c r="E353" s="73"/>
    </row>
    <row r="354" spans="1:7" ht="35.25" customHeight="1" x14ac:dyDescent="0.25">
      <c r="A354" s="93" t="s">
        <v>27</v>
      </c>
      <c r="B354" s="48" t="s">
        <v>155</v>
      </c>
      <c r="C354" s="77" t="s">
        <v>27</v>
      </c>
      <c r="D354" s="47"/>
      <c r="E354" s="73"/>
    </row>
    <row r="355" spans="1:7" ht="35.25" customHeight="1" x14ac:dyDescent="0.25">
      <c r="A355" s="93" t="s">
        <v>27</v>
      </c>
      <c r="B355" s="48" t="s">
        <v>155</v>
      </c>
      <c r="C355" s="77" t="s">
        <v>27</v>
      </c>
      <c r="D355" s="47"/>
      <c r="E355" s="73"/>
    </row>
    <row r="356" spans="1:7" ht="35.25" customHeight="1" x14ac:dyDescent="0.25">
      <c r="A356" s="93" t="s">
        <v>27</v>
      </c>
      <c r="B356" s="48" t="s">
        <v>155</v>
      </c>
      <c r="C356" s="77" t="s">
        <v>27</v>
      </c>
      <c r="D356" s="47"/>
      <c r="E356" s="73"/>
    </row>
    <row r="357" spans="1:7" ht="35.25" customHeight="1" thickBot="1" x14ac:dyDescent="0.3">
      <c r="A357" s="93" t="s">
        <v>27</v>
      </c>
      <c r="B357" s="49" t="s">
        <v>155</v>
      </c>
      <c r="C357" s="77" t="s">
        <v>27</v>
      </c>
      <c r="D357" s="47"/>
      <c r="E357" s="73"/>
    </row>
    <row r="358" spans="1:7" s="76" customFormat="1" ht="35.25" customHeight="1" thickBot="1" x14ac:dyDescent="0.3">
      <c r="A358" s="67" t="s">
        <v>139</v>
      </c>
      <c r="B358" s="68" t="s">
        <v>569</v>
      </c>
      <c r="C358" s="69" t="s">
        <v>223</v>
      </c>
      <c r="D358" s="70" t="str">
        <f>CONCATENATE("Your Score",Parameters!$A$1,Parameters!$A$1,"     ",F358,"/",G358,"(",MID(B358,FIND("(",B358)+1,4),")")</f>
        <v>Your Score
     0/0(SGe.)</v>
      </c>
      <c r="E358" s="71" t="str">
        <f>MID(B358,FIND("(",B358)+1,3)</f>
        <v>SGe</v>
      </c>
      <c r="F358" s="75">
        <f>IF(AND(COUNTIF(D359:D378,"0")=0,(COUNTIF(D359:D378,"-0.5")+COUNTIF(D359:D378,"-1"))=0),0,(10-((ROUND(((COUNTIF(D359:D378,"-0.5")+COUNTIF(D359:D378,"-1"))/COUNTA(D359:D378)),1))*10)))</f>
        <v>0</v>
      </c>
      <c r="G358" s="74">
        <f>(COUNTIF(D359:D378,"0")+COUNTIF(D359:D378,"-1")+COUNTIF(D359:D378,"-0.5"))</f>
        <v>0</v>
      </c>
    </row>
    <row r="359" spans="1:7" ht="35.25" customHeight="1" x14ac:dyDescent="0.25">
      <c r="A359" s="91" t="s">
        <v>570</v>
      </c>
      <c r="B359" s="46" t="s">
        <v>155</v>
      </c>
      <c r="C359" s="77" t="s">
        <v>571</v>
      </c>
      <c r="D359" s="51" t="s">
        <v>136</v>
      </c>
      <c r="E359" s="73"/>
    </row>
    <row r="360" spans="1:7" ht="35.25" customHeight="1" x14ac:dyDescent="0.25">
      <c r="A360" s="91" t="s">
        <v>572</v>
      </c>
      <c r="B360" s="48" t="s">
        <v>155</v>
      </c>
      <c r="C360" s="77" t="s">
        <v>573</v>
      </c>
      <c r="D360" s="47" t="s">
        <v>136</v>
      </c>
      <c r="E360" s="73"/>
    </row>
    <row r="361" spans="1:7" ht="35.25" customHeight="1" x14ac:dyDescent="0.25">
      <c r="A361" s="91" t="s">
        <v>574</v>
      </c>
      <c r="B361" s="48" t="s">
        <v>155</v>
      </c>
      <c r="C361" s="77" t="s">
        <v>575</v>
      </c>
      <c r="D361" s="47" t="s">
        <v>136</v>
      </c>
      <c r="E361" s="73"/>
    </row>
    <row r="362" spans="1:7" ht="35.25" customHeight="1" x14ac:dyDescent="0.25">
      <c r="A362" s="91" t="s">
        <v>576</v>
      </c>
      <c r="B362" s="48" t="s">
        <v>155</v>
      </c>
      <c r="C362" s="77" t="s">
        <v>26</v>
      </c>
      <c r="D362" s="47" t="s">
        <v>136</v>
      </c>
      <c r="E362" s="73"/>
    </row>
    <row r="363" spans="1:7" ht="35.25" customHeight="1" x14ac:dyDescent="0.25">
      <c r="A363" s="91" t="s">
        <v>577</v>
      </c>
      <c r="B363" s="48" t="s">
        <v>155</v>
      </c>
      <c r="C363" s="77" t="s">
        <v>578</v>
      </c>
      <c r="D363" s="47" t="s">
        <v>136</v>
      </c>
      <c r="E363" s="73"/>
    </row>
    <row r="364" spans="1:7" ht="35.25" customHeight="1" x14ac:dyDescent="0.25">
      <c r="A364" s="91" t="s">
        <v>579</v>
      </c>
      <c r="B364" s="48" t="s">
        <v>155</v>
      </c>
      <c r="C364" s="77" t="s">
        <v>580</v>
      </c>
      <c r="D364" s="47" t="s">
        <v>136</v>
      </c>
      <c r="E364" s="73"/>
    </row>
    <row r="365" spans="1:7" ht="35.25" customHeight="1" x14ac:dyDescent="0.25">
      <c r="A365" s="91" t="s">
        <v>581</v>
      </c>
      <c r="B365" s="48" t="s">
        <v>155</v>
      </c>
      <c r="C365" s="77" t="s">
        <v>582</v>
      </c>
      <c r="D365" s="47" t="s">
        <v>136</v>
      </c>
      <c r="E365" s="73"/>
    </row>
    <row r="366" spans="1:7" ht="35.25" customHeight="1" x14ac:dyDescent="0.25">
      <c r="A366" s="91" t="s">
        <v>583</v>
      </c>
      <c r="B366" s="48" t="s">
        <v>155</v>
      </c>
      <c r="C366" s="77" t="s">
        <v>584</v>
      </c>
      <c r="D366" s="47" t="s">
        <v>136</v>
      </c>
      <c r="E366" s="73"/>
    </row>
    <row r="367" spans="1:7" ht="35.25" customHeight="1" x14ac:dyDescent="0.25">
      <c r="A367" s="91" t="s">
        <v>585</v>
      </c>
      <c r="B367" s="48" t="s">
        <v>155</v>
      </c>
      <c r="C367" s="77" t="s">
        <v>586</v>
      </c>
      <c r="D367" s="47" t="s">
        <v>136</v>
      </c>
      <c r="E367" s="73"/>
    </row>
    <row r="368" spans="1:7" ht="35.25" customHeight="1" x14ac:dyDescent="0.25">
      <c r="A368" s="91" t="s">
        <v>587</v>
      </c>
      <c r="B368" s="48" t="s">
        <v>155</v>
      </c>
      <c r="C368" s="77" t="s">
        <v>588</v>
      </c>
      <c r="D368" s="47" t="s">
        <v>136</v>
      </c>
      <c r="E368" s="73"/>
    </row>
    <row r="369" spans="1:7" ht="35.25" customHeight="1" x14ac:dyDescent="0.25">
      <c r="A369" s="91" t="s">
        <v>589</v>
      </c>
      <c r="B369" s="48" t="s">
        <v>155</v>
      </c>
      <c r="C369" s="77" t="s">
        <v>590</v>
      </c>
      <c r="D369" s="47" t="s">
        <v>136</v>
      </c>
      <c r="E369" s="73"/>
    </row>
    <row r="370" spans="1:7" ht="35.25" customHeight="1" x14ac:dyDescent="0.25">
      <c r="A370" s="91" t="s">
        <v>591</v>
      </c>
      <c r="B370" s="48" t="s">
        <v>155</v>
      </c>
      <c r="C370" s="77" t="s">
        <v>592</v>
      </c>
      <c r="D370" s="47" t="s">
        <v>136</v>
      </c>
      <c r="E370" s="73"/>
    </row>
    <row r="371" spans="1:7" ht="35.25" customHeight="1" x14ac:dyDescent="0.25">
      <c r="A371" s="93" t="s">
        <v>27</v>
      </c>
      <c r="B371" s="48" t="s">
        <v>155</v>
      </c>
      <c r="C371" s="77" t="s">
        <v>27</v>
      </c>
      <c r="D371" s="47"/>
      <c r="E371" s="73"/>
    </row>
    <row r="372" spans="1:7" ht="35.25" customHeight="1" x14ac:dyDescent="0.25">
      <c r="A372" s="93" t="s">
        <v>27</v>
      </c>
      <c r="B372" s="48" t="s">
        <v>155</v>
      </c>
      <c r="C372" s="77" t="s">
        <v>27</v>
      </c>
      <c r="D372" s="47"/>
      <c r="E372" s="73"/>
    </row>
    <row r="373" spans="1:7" ht="35.25" customHeight="1" x14ac:dyDescent="0.25">
      <c r="A373" s="93" t="s">
        <v>27</v>
      </c>
      <c r="B373" s="48" t="s">
        <v>155</v>
      </c>
      <c r="C373" s="77" t="s">
        <v>27</v>
      </c>
      <c r="D373" s="47"/>
      <c r="E373" s="73"/>
    </row>
    <row r="374" spans="1:7" ht="35.25" customHeight="1" x14ac:dyDescent="0.25">
      <c r="A374" s="93" t="s">
        <v>27</v>
      </c>
      <c r="B374" s="48" t="s">
        <v>155</v>
      </c>
      <c r="C374" s="77" t="s">
        <v>27</v>
      </c>
      <c r="D374" s="47"/>
      <c r="E374" s="73"/>
    </row>
    <row r="375" spans="1:7" ht="35.25" customHeight="1" x14ac:dyDescent="0.25">
      <c r="A375" s="93" t="s">
        <v>27</v>
      </c>
      <c r="B375" s="48" t="s">
        <v>155</v>
      </c>
      <c r="C375" s="77" t="s">
        <v>27</v>
      </c>
      <c r="D375" s="47"/>
      <c r="E375" s="73"/>
    </row>
    <row r="376" spans="1:7" ht="35.25" customHeight="1" x14ac:dyDescent="0.25">
      <c r="A376" s="93" t="s">
        <v>27</v>
      </c>
      <c r="B376" s="48" t="s">
        <v>155</v>
      </c>
      <c r="C376" s="77" t="s">
        <v>27</v>
      </c>
      <c r="D376" s="47"/>
      <c r="E376" s="73"/>
    </row>
    <row r="377" spans="1:7" ht="35.25" customHeight="1" x14ac:dyDescent="0.25">
      <c r="A377" s="93" t="s">
        <v>27</v>
      </c>
      <c r="B377" s="48" t="s">
        <v>155</v>
      </c>
      <c r="C377" s="77" t="s">
        <v>27</v>
      </c>
      <c r="D377" s="47"/>
      <c r="E377" s="73"/>
    </row>
    <row r="378" spans="1:7" ht="35.25" customHeight="1" thickBot="1" x14ac:dyDescent="0.3">
      <c r="A378" s="93" t="s">
        <v>27</v>
      </c>
      <c r="B378" s="49" t="s">
        <v>155</v>
      </c>
      <c r="C378" s="77" t="s">
        <v>27</v>
      </c>
      <c r="D378" s="47"/>
      <c r="E378" s="73"/>
    </row>
    <row r="379" spans="1:7" s="76" customFormat="1" ht="35.25" customHeight="1" thickBot="1" x14ac:dyDescent="0.3">
      <c r="A379" s="67" t="s">
        <v>139</v>
      </c>
      <c r="B379" s="68" t="s">
        <v>593</v>
      </c>
      <c r="C379" s="69" t="s">
        <v>223</v>
      </c>
      <c r="D379" s="70" t="str">
        <f>CONCATENATE("Your Score",Parameters!$A$1,Parameters!$A$1,"     ",F379,"/",G379,"(",MID(B379,FIND("(",B379)+1,4),")")</f>
        <v>Your Score
     0/0(ESa.)</v>
      </c>
      <c r="E379" s="71" t="str">
        <f>MID(B379,FIND("(",B379)+1,3)</f>
        <v>ESa</v>
      </c>
      <c r="F379" s="75">
        <f>IF(AND(COUNTIF(D380:D399,"0")=0,(COUNTIF(D380:D399,"-0.5")+COUNTIF(D380:D399,"-1"))=0),0,(10-((ROUND(((COUNTIF(D380:D399,"-0.5")+COUNTIF(D380:D399,"-1"))/COUNTA(D380:D399)),1))*10)))</f>
        <v>0</v>
      </c>
      <c r="G379" s="74">
        <f>(COUNTIF(D380:D399,"0")+COUNTIF(D380:D399,"-1")+COUNTIF(D380:D399,"-0.5"))</f>
        <v>0</v>
      </c>
    </row>
    <row r="380" spans="1:7" ht="35.25" customHeight="1" x14ac:dyDescent="0.25">
      <c r="A380" s="91" t="s">
        <v>594</v>
      </c>
      <c r="B380" s="46" t="s">
        <v>155</v>
      </c>
      <c r="C380" s="77" t="s">
        <v>1559</v>
      </c>
      <c r="D380" s="51" t="s">
        <v>136</v>
      </c>
      <c r="E380" s="73"/>
    </row>
    <row r="381" spans="1:7" ht="35.25" customHeight="1" x14ac:dyDescent="0.25">
      <c r="A381" s="91" t="s">
        <v>595</v>
      </c>
      <c r="B381" s="48" t="s">
        <v>155</v>
      </c>
      <c r="C381" s="77" t="s">
        <v>129</v>
      </c>
      <c r="D381" s="47" t="s">
        <v>136</v>
      </c>
      <c r="E381" s="73"/>
    </row>
    <row r="382" spans="1:7" ht="35.25" customHeight="1" x14ac:dyDescent="0.25">
      <c r="A382" s="91" t="s">
        <v>596</v>
      </c>
      <c r="B382" s="48" t="s">
        <v>155</v>
      </c>
      <c r="C382" s="77" t="s">
        <v>1560</v>
      </c>
      <c r="D382" s="47" t="s">
        <v>136</v>
      </c>
      <c r="E382" s="73"/>
    </row>
    <row r="383" spans="1:7" ht="35.25" customHeight="1" x14ac:dyDescent="0.25">
      <c r="A383" s="91" t="s">
        <v>597</v>
      </c>
      <c r="B383" s="48" t="s">
        <v>155</v>
      </c>
      <c r="C383" s="77" t="s">
        <v>1561</v>
      </c>
      <c r="D383" s="47" t="s">
        <v>136</v>
      </c>
      <c r="E383" s="73"/>
    </row>
    <row r="384" spans="1:7" ht="35.25" customHeight="1" x14ac:dyDescent="0.25">
      <c r="A384" s="91" t="s">
        <v>598</v>
      </c>
      <c r="B384" s="48" t="s">
        <v>155</v>
      </c>
      <c r="C384" s="77" t="s">
        <v>599</v>
      </c>
      <c r="D384" s="47" t="s">
        <v>136</v>
      </c>
      <c r="E384" s="73"/>
    </row>
    <row r="385" spans="1:7" ht="35.25" customHeight="1" x14ac:dyDescent="0.25">
      <c r="A385" s="91" t="s">
        <v>600</v>
      </c>
      <c r="B385" s="48" t="s">
        <v>155</v>
      </c>
      <c r="C385" s="77" t="s">
        <v>601</v>
      </c>
      <c r="D385" s="47" t="s">
        <v>136</v>
      </c>
      <c r="E385" s="73"/>
    </row>
    <row r="386" spans="1:7" ht="35.25" customHeight="1" x14ac:dyDescent="0.25">
      <c r="A386" s="91" t="s">
        <v>602</v>
      </c>
      <c r="B386" s="48" t="s">
        <v>155</v>
      </c>
      <c r="C386" s="77" t="s">
        <v>1562</v>
      </c>
      <c r="D386" s="47" t="s">
        <v>136</v>
      </c>
      <c r="E386" s="73"/>
    </row>
    <row r="387" spans="1:7" ht="35.25" customHeight="1" x14ac:dyDescent="0.25">
      <c r="A387" s="91" t="s">
        <v>603</v>
      </c>
      <c r="B387" s="48" t="s">
        <v>155</v>
      </c>
      <c r="C387" s="77" t="s">
        <v>1563</v>
      </c>
      <c r="D387" s="47" t="s">
        <v>136</v>
      </c>
      <c r="E387" s="73"/>
    </row>
    <row r="388" spans="1:7" ht="35.25" customHeight="1" x14ac:dyDescent="0.25">
      <c r="A388" s="91" t="s">
        <v>604</v>
      </c>
      <c r="B388" s="48" t="s">
        <v>155</v>
      </c>
      <c r="C388" s="77" t="s">
        <v>1564</v>
      </c>
      <c r="D388" s="47" t="s">
        <v>136</v>
      </c>
      <c r="E388" s="73"/>
    </row>
    <row r="389" spans="1:7" ht="35.25" customHeight="1" x14ac:dyDescent="0.25">
      <c r="A389" s="91" t="s">
        <v>605</v>
      </c>
      <c r="B389" s="48" t="s">
        <v>155</v>
      </c>
      <c r="C389" s="77" t="s">
        <v>1565</v>
      </c>
      <c r="D389" s="47" t="s">
        <v>136</v>
      </c>
      <c r="E389" s="73"/>
    </row>
    <row r="390" spans="1:7" ht="35.25" customHeight="1" x14ac:dyDescent="0.25">
      <c r="A390" s="91" t="s">
        <v>606</v>
      </c>
      <c r="B390" s="48" t="s">
        <v>155</v>
      </c>
      <c r="C390" s="77" t="s">
        <v>1566</v>
      </c>
      <c r="D390" s="47" t="s">
        <v>136</v>
      </c>
      <c r="E390" s="73"/>
    </row>
    <row r="391" spans="1:7" ht="35.25" customHeight="1" x14ac:dyDescent="0.25">
      <c r="A391" s="91" t="s">
        <v>607</v>
      </c>
      <c r="B391" s="48" t="s">
        <v>155</v>
      </c>
      <c r="C391" s="77" t="s">
        <v>1567</v>
      </c>
      <c r="D391" s="47" t="s">
        <v>136</v>
      </c>
      <c r="E391" s="73"/>
    </row>
    <row r="392" spans="1:7" ht="35.25" customHeight="1" x14ac:dyDescent="0.25">
      <c r="A392" s="91" t="s">
        <v>608</v>
      </c>
      <c r="B392" s="48" t="s">
        <v>155</v>
      </c>
      <c r="C392" s="77" t="s">
        <v>1568</v>
      </c>
      <c r="D392" s="47" t="s">
        <v>136</v>
      </c>
      <c r="E392" s="73"/>
    </row>
    <row r="393" spans="1:7" ht="35.25" customHeight="1" x14ac:dyDescent="0.25">
      <c r="A393" s="91" t="s">
        <v>609</v>
      </c>
      <c r="B393" s="48" t="s">
        <v>155</v>
      </c>
      <c r="C393" s="77" t="s">
        <v>610</v>
      </c>
      <c r="D393" s="47" t="s">
        <v>136</v>
      </c>
      <c r="E393" s="73"/>
    </row>
    <row r="394" spans="1:7" ht="35.25" customHeight="1" x14ac:dyDescent="0.25">
      <c r="A394" s="91" t="s">
        <v>611</v>
      </c>
      <c r="B394" s="48" t="s">
        <v>155</v>
      </c>
      <c r="C394" s="77" t="s">
        <v>612</v>
      </c>
      <c r="D394" s="47" t="s">
        <v>136</v>
      </c>
      <c r="E394" s="73"/>
    </row>
    <row r="395" spans="1:7" ht="35.25" customHeight="1" x14ac:dyDescent="0.25">
      <c r="A395" s="93" t="s">
        <v>27</v>
      </c>
      <c r="B395" s="48" t="s">
        <v>155</v>
      </c>
      <c r="C395" s="77" t="s">
        <v>27</v>
      </c>
      <c r="D395" s="47"/>
      <c r="E395" s="73"/>
    </row>
    <row r="396" spans="1:7" ht="35.25" customHeight="1" x14ac:dyDescent="0.25">
      <c r="A396" s="93" t="s">
        <v>27</v>
      </c>
      <c r="B396" s="48" t="s">
        <v>155</v>
      </c>
      <c r="C396" s="77" t="s">
        <v>27</v>
      </c>
      <c r="D396" s="47"/>
      <c r="E396" s="73"/>
    </row>
    <row r="397" spans="1:7" ht="35.25" customHeight="1" x14ac:dyDescent="0.25">
      <c r="A397" s="93" t="s">
        <v>27</v>
      </c>
      <c r="B397" s="48" t="s">
        <v>155</v>
      </c>
      <c r="C397" s="77" t="s">
        <v>27</v>
      </c>
      <c r="D397" s="47"/>
      <c r="E397" s="73"/>
    </row>
    <row r="398" spans="1:7" ht="35.25" customHeight="1" x14ac:dyDescent="0.25">
      <c r="A398" s="93" t="s">
        <v>27</v>
      </c>
      <c r="B398" s="48" t="s">
        <v>155</v>
      </c>
      <c r="C398" s="77" t="s">
        <v>27</v>
      </c>
      <c r="D398" s="47"/>
      <c r="E398" s="73"/>
    </row>
    <row r="399" spans="1:7" ht="35.25" customHeight="1" thickBot="1" x14ac:dyDescent="0.3">
      <c r="A399" s="93" t="s">
        <v>27</v>
      </c>
      <c r="B399" s="49" t="s">
        <v>155</v>
      </c>
      <c r="C399" s="77" t="s">
        <v>27</v>
      </c>
      <c r="D399" s="47"/>
      <c r="E399" s="73"/>
    </row>
    <row r="400" spans="1:7" s="76" customFormat="1" ht="35.25" customHeight="1" thickBot="1" x14ac:dyDescent="0.3">
      <c r="A400" s="67" t="s">
        <v>139</v>
      </c>
      <c r="B400" s="68" t="s">
        <v>613</v>
      </c>
      <c r="C400" s="69" t="s">
        <v>223</v>
      </c>
      <c r="D400" s="70" t="str">
        <f>CONCATENATE("Your Score",Parameters!$A$1,Parameters!$A$1,"     ",F400,"/",G400,"(",MID(B400,FIND("(",B400)+1,4),")")</f>
        <v>Your Score
     0/0(ESb.)</v>
      </c>
      <c r="E400" s="71" t="str">
        <f>MID(B400,FIND("(",B400)+1,3)</f>
        <v>ESb</v>
      </c>
      <c r="F400" s="75">
        <f>IF(AND(COUNTIF(D401:D420,"0")=0,(COUNTIF(D401:D420,"-0.5")+COUNTIF(D401:D420,"-1"))=0),0,(10-((ROUND(((COUNTIF(D401:D420,"-0.5")+COUNTIF(D401:D420,"-1"))/COUNTA(D401:D420)),1))*10)))</f>
        <v>0</v>
      </c>
      <c r="G400" s="74">
        <f>(COUNTIF(D401:D420,"0")+COUNTIF(D401:D420,"-1")+COUNTIF(D401:D420,"-0.5"))</f>
        <v>0</v>
      </c>
    </row>
    <row r="401" spans="1:5" ht="35.25" customHeight="1" x14ac:dyDescent="0.25">
      <c r="A401" s="91" t="s">
        <v>614</v>
      </c>
      <c r="B401" s="46" t="s">
        <v>155</v>
      </c>
      <c r="C401" s="77" t="s">
        <v>615</v>
      </c>
      <c r="D401" s="51" t="s">
        <v>136</v>
      </c>
      <c r="E401" s="73"/>
    </row>
    <row r="402" spans="1:5" ht="35.25" customHeight="1" x14ac:dyDescent="0.25">
      <c r="A402" s="91" t="s">
        <v>616</v>
      </c>
      <c r="B402" s="48" t="s">
        <v>155</v>
      </c>
      <c r="C402" s="77" t="s">
        <v>617</v>
      </c>
      <c r="D402" s="47" t="s">
        <v>136</v>
      </c>
      <c r="E402" s="73"/>
    </row>
    <row r="403" spans="1:5" ht="35.25" customHeight="1" x14ac:dyDescent="0.25">
      <c r="A403" s="91" t="s">
        <v>618</v>
      </c>
      <c r="B403" s="48" t="s">
        <v>155</v>
      </c>
      <c r="C403" s="77" t="s">
        <v>619</v>
      </c>
      <c r="D403" s="47" t="s">
        <v>136</v>
      </c>
      <c r="E403" s="73"/>
    </row>
    <row r="404" spans="1:5" ht="35.25" customHeight="1" x14ac:dyDescent="0.25">
      <c r="A404" s="91" t="s">
        <v>620</v>
      </c>
      <c r="B404" s="48" t="s">
        <v>155</v>
      </c>
      <c r="C404" s="77" t="s">
        <v>621</v>
      </c>
      <c r="D404" s="47" t="s">
        <v>136</v>
      </c>
      <c r="E404" s="73"/>
    </row>
    <row r="405" spans="1:5" ht="35.25" customHeight="1" x14ac:dyDescent="0.25">
      <c r="A405" s="91" t="s">
        <v>622</v>
      </c>
      <c r="B405" s="48" t="s">
        <v>155</v>
      </c>
      <c r="C405" s="77" t="s">
        <v>623</v>
      </c>
      <c r="D405" s="47" t="s">
        <v>136</v>
      </c>
      <c r="E405" s="73"/>
    </row>
    <row r="406" spans="1:5" ht="35.25" customHeight="1" x14ac:dyDescent="0.25">
      <c r="A406" s="91" t="s">
        <v>624</v>
      </c>
      <c r="B406" s="48" t="s">
        <v>155</v>
      </c>
      <c r="C406" s="77" t="s">
        <v>625</v>
      </c>
      <c r="D406" s="47" t="s">
        <v>136</v>
      </c>
      <c r="E406" s="73"/>
    </row>
    <row r="407" spans="1:5" ht="35.25" customHeight="1" x14ac:dyDescent="0.25">
      <c r="A407" s="91" t="s">
        <v>626</v>
      </c>
      <c r="B407" s="48" t="s">
        <v>155</v>
      </c>
      <c r="C407" s="77" t="s">
        <v>627</v>
      </c>
      <c r="D407" s="47" t="s">
        <v>136</v>
      </c>
      <c r="E407" s="73"/>
    </row>
    <row r="408" spans="1:5" ht="35.25" customHeight="1" x14ac:dyDescent="0.25">
      <c r="A408" s="91" t="s">
        <v>628</v>
      </c>
      <c r="B408" s="48" t="s">
        <v>155</v>
      </c>
      <c r="C408" s="77" t="s">
        <v>629</v>
      </c>
      <c r="D408" s="47" t="s">
        <v>136</v>
      </c>
      <c r="E408" s="73"/>
    </row>
    <row r="409" spans="1:5" ht="35.25" customHeight="1" x14ac:dyDescent="0.25">
      <c r="A409" s="91" t="s">
        <v>630</v>
      </c>
      <c r="B409" s="48" t="s">
        <v>155</v>
      </c>
      <c r="C409" s="77" t="s">
        <v>631</v>
      </c>
      <c r="D409" s="47" t="s">
        <v>136</v>
      </c>
      <c r="E409" s="73"/>
    </row>
    <row r="410" spans="1:5" ht="35.25" customHeight="1" x14ac:dyDescent="0.25">
      <c r="A410" s="91" t="s">
        <v>632</v>
      </c>
      <c r="B410" s="48" t="s">
        <v>155</v>
      </c>
      <c r="C410" s="77" t="s">
        <v>70</v>
      </c>
      <c r="D410" s="47" t="s">
        <v>136</v>
      </c>
      <c r="E410" s="73"/>
    </row>
    <row r="411" spans="1:5" ht="35.25" customHeight="1" x14ac:dyDescent="0.25">
      <c r="A411" s="91" t="s">
        <v>633</v>
      </c>
      <c r="B411" s="48" t="s">
        <v>155</v>
      </c>
      <c r="C411" s="77" t="s">
        <v>634</v>
      </c>
      <c r="D411" s="47" t="s">
        <v>136</v>
      </c>
      <c r="E411" s="73"/>
    </row>
    <row r="412" spans="1:5" ht="35.25" customHeight="1" x14ac:dyDescent="0.25">
      <c r="A412" s="91" t="s">
        <v>635</v>
      </c>
      <c r="B412" s="48" t="s">
        <v>155</v>
      </c>
      <c r="C412" s="77" t="s">
        <v>636</v>
      </c>
      <c r="D412" s="47" t="s">
        <v>136</v>
      </c>
      <c r="E412" s="73"/>
    </row>
    <row r="413" spans="1:5" ht="35.25" customHeight="1" x14ac:dyDescent="0.25">
      <c r="A413" s="91" t="s">
        <v>637</v>
      </c>
      <c r="B413" s="48" t="s">
        <v>155</v>
      </c>
      <c r="C413" s="77" t="s">
        <v>638</v>
      </c>
      <c r="D413" s="47" t="s">
        <v>136</v>
      </c>
      <c r="E413" s="73"/>
    </row>
    <row r="414" spans="1:5" ht="35.25" customHeight="1" x14ac:dyDescent="0.25">
      <c r="A414" s="91" t="s">
        <v>639</v>
      </c>
      <c r="B414" s="48" t="s">
        <v>155</v>
      </c>
      <c r="C414" s="77" t="s">
        <v>640</v>
      </c>
      <c r="D414" s="47" t="s">
        <v>136</v>
      </c>
      <c r="E414" s="73"/>
    </row>
    <row r="415" spans="1:5" ht="35.25" customHeight="1" x14ac:dyDescent="0.25">
      <c r="A415" s="91" t="s">
        <v>641</v>
      </c>
      <c r="B415" s="48" t="s">
        <v>155</v>
      </c>
      <c r="C415" s="77" t="s">
        <v>642</v>
      </c>
      <c r="D415" s="47" t="s">
        <v>136</v>
      </c>
      <c r="E415" s="73"/>
    </row>
    <row r="416" spans="1:5" ht="35.25" customHeight="1" x14ac:dyDescent="0.25">
      <c r="A416" s="91" t="s">
        <v>643</v>
      </c>
      <c r="B416" s="48" t="s">
        <v>155</v>
      </c>
      <c r="C416" s="77" t="s">
        <v>644</v>
      </c>
      <c r="D416" s="47" t="s">
        <v>136</v>
      </c>
      <c r="E416" s="73"/>
    </row>
    <row r="417" spans="1:7" ht="35.25" customHeight="1" x14ac:dyDescent="0.25">
      <c r="A417" s="93" t="s">
        <v>27</v>
      </c>
      <c r="B417" s="48" t="s">
        <v>155</v>
      </c>
      <c r="C417" s="77" t="s">
        <v>27</v>
      </c>
      <c r="D417" s="47"/>
      <c r="E417" s="73"/>
    </row>
    <row r="418" spans="1:7" ht="35.25" customHeight="1" x14ac:dyDescent="0.25">
      <c r="A418" s="93" t="s">
        <v>27</v>
      </c>
      <c r="B418" s="48" t="s">
        <v>155</v>
      </c>
      <c r="C418" s="77" t="s">
        <v>27</v>
      </c>
      <c r="D418" s="47"/>
      <c r="E418" s="73"/>
    </row>
    <row r="419" spans="1:7" ht="35.25" customHeight="1" x14ac:dyDescent="0.25">
      <c r="A419" s="93" t="s">
        <v>27</v>
      </c>
      <c r="B419" s="48" t="s">
        <v>155</v>
      </c>
      <c r="C419" s="77" t="s">
        <v>27</v>
      </c>
      <c r="D419" s="47"/>
      <c r="E419" s="73"/>
    </row>
    <row r="420" spans="1:7" ht="35.25" customHeight="1" thickBot="1" x14ac:dyDescent="0.3">
      <c r="A420" s="93" t="s">
        <v>27</v>
      </c>
      <c r="B420" s="49" t="s">
        <v>155</v>
      </c>
      <c r="C420" s="77" t="s">
        <v>27</v>
      </c>
      <c r="D420" s="47"/>
      <c r="E420" s="73"/>
    </row>
    <row r="421" spans="1:7" s="76" customFormat="1" ht="35.25" customHeight="1" thickBot="1" x14ac:dyDescent="0.3">
      <c r="A421" s="67" t="s">
        <v>139</v>
      </c>
      <c r="B421" s="68" t="s">
        <v>645</v>
      </c>
      <c r="C421" s="69" t="s">
        <v>223</v>
      </c>
      <c r="D421" s="70" t="str">
        <f>CONCATENATE("Your Score",Parameters!$A$1,Parameters!$A$1,"     ",F421,"/",G421,"(",MID(B421,FIND("(",B421)+1,4),")")</f>
        <v>Your Score
     0/0(ESc.)</v>
      </c>
      <c r="E421" s="71" t="str">
        <f>MID(B421,FIND("(",B421)+1,3)</f>
        <v>ESc</v>
      </c>
      <c r="F421" s="75">
        <f>IF(AND(COUNTIF(D422:D441,"0")=0,(COUNTIF(D422:D441,"-0.5")+COUNTIF(D422:D441,"-1"))=0),0,(10-((ROUND(((COUNTIF(D422:D441,"-0.5")+COUNTIF(D422:D441,"-1"))/COUNTA(D422:D441)),1))*10)))</f>
        <v>0</v>
      </c>
      <c r="G421" s="74">
        <f>(COUNTIF(D422:D441,"0")+COUNTIF(D422:D441,"-1")+COUNTIF(D422:D441,"-0.5"))</f>
        <v>0</v>
      </c>
    </row>
    <row r="422" spans="1:7" ht="35.25" customHeight="1" x14ac:dyDescent="0.25">
      <c r="A422" s="91" t="s">
        <v>646</v>
      </c>
      <c r="B422" s="46" t="s">
        <v>155</v>
      </c>
      <c r="C422" s="77" t="s">
        <v>647</v>
      </c>
      <c r="D422" s="51" t="s">
        <v>136</v>
      </c>
      <c r="E422" s="73"/>
    </row>
    <row r="423" spans="1:7" ht="35.25" customHeight="1" x14ac:dyDescent="0.25">
      <c r="A423" s="91" t="s">
        <v>648</v>
      </c>
      <c r="B423" s="48" t="s">
        <v>155</v>
      </c>
      <c r="C423" s="77" t="s">
        <v>649</v>
      </c>
      <c r="D423" s="47" t="s">
        <v>136</v>
      </c>
      <c r="E423" s="73"/>
    </row>
    <row r="424" spans="1:7" ht="35.25" customHeight="1" x14ac:dyDescent="0.25">
      <c r="A424" s="91" t="s">
        <v>650</v>
      </c>
      <c r="B424" s="48" t="s">
        <v>155</v>
      </c>
      <c r="C424" s="77" t="s">
        <v>651</v>
      </c>
      <c r="D424" s="47" t="s">
        <v>136</v>
      </c>
      <c r="E424" s="73"/>
    </row>
    <row r="425" spans="1:7" ht="35.25" customHeight="1" x14ac:dyDescent="0.25">
      <c r="A425" s="91" t="s">
        <v>652</v>
      </c>
      <c r="B425" s="48" t="s">
        <v>155</v>
      </c>
      <c r="C425" s="77" t="s">
        <v>653</v>
      </c>
      <c r="D425" s="47" t="s">
        <v>136</v>
      </c>
      <c r="E425" s="73"/>
    </row>
    <row r="426" spans="1:7" ht="35.25" customHeight="1" x14ac:dyDescent="0.25">
      <c r="A426" s="91" t="s">
        <v>654</v>
      </c>
      <c r="B426" s="48" t="s">
        <v>155</v>
      </c>
      <c r="C426" s="77" t="s">
        <v>655</v>
      </c>
      <c r="D426" s="47" t="s">
        <v>136</v>
      </c>
      <c r="E426" s="73"/>
    </row>
    <row r="427" spans="1:7" ht="35.25" customHeight="1" x14ac:dyDescent="0.25">
      <c r="A427" s="91" t="s">
        <v>656</v>
      </c>
      <c r="B427" s="48" t="s">
        <v>155</v>
      </c>
      <c r="C427" s="77" t="s">
        <v>657</v>
      </c>
      <c r="D427" s="47" t="s">
        <v>136</v>
      </c>
      <c r="E427" s="73"/>
    </row>
    <row r="428" spans="1:7" ht="35.25" customHeight="1" x14ac:dyDescent="0.25">
      <c r="A428" s="91" t="s">
        <v>658</v>
      </c>
      <c r="B428" s="48" t="s">
        <v>155</v>
      </c>
      <c r="C428" s="77" t="s">
        <v>659</v>
      </c>
      <c r="D428" s="47" t="s">
        <v>136</v>
      </c>
      <c r="E428" s="73"/>
    </row>
    <row r="429" spans="1:7" ht="35.25" customHeight="1" x14ac:dyDescent="0.25">
      <c r="A429" s="91" t="s">
        <v>660</v>
      </c>
      <c r="B429" s="48" t="s">
        <v>155</v>
      </c>
      <c r="C429" s="77" t="s">
        <v>661</v>
      </c>
      <c r="D429" s="47" t="s">
        <v>136</v>
      </c>
      <c r="E429" s="73"/>
    </row>
    <row r="430" spans="1:7" ht="35.25" customHeight="1" x14ac:dyDescent="0.25">
      <c r="A430" s="91" t="s">
        <v>662</v>
      </c>
      <c r="B430" s="48" t="s">
        <v>155</v>
      </c>
      <c r="C430" s="77" t="s">
        <v>663</v>
      </c>
      <c r="D430" s="47" t="s">
        <v>136</v>
      </c>
      <c r="E430" s="73"/>
    </row>
    <row r="431" spans="1:7" ht="35.25" customHeight="1" x14ac:dyDescent="0.25">
      <c r="A431" s="91" t="s">
        <v>664</v>
      </c>
      <c r="B431" s="48" t="s">
        <v>155</v>
      </c>
      <c r="C431" s="77" t="s">
        <v>665</v>
      </c>
      <c r="D431" s="47" t="s">
        <v>136</v>
      </c>
      <c r="E431" s="73"/>
    </row>
    <row r="432" spans="1:7" ht="35.25" customHeight="1" x14ac:dyDescent="0.25">
      <c r="A432" s="91" t="s">
        <v>666</v>
      </c>
      <c r="B432" s="48" t="s">
        <v>155</v>
      </c>
      <c r="C432" s="77" t="s">
        <v>667</v>
      </c>
      <c r="D432" s="47" t="s">
        <v>136</v>
      </c>
      <c r="E432" s="73"/>
    </row>
    <row r="433" spans="1:7" ht="35.25" customHeight="1" x14ac:dyDescent="0.25">
      <c r="A433" s="91" t="s">
        <v>668</v>
      </c>
      <c r="B433" s="48" t="s">
        <v>155</v>
      </c>
      <c r="C433" s="77" t="s">
        <v>669</v>
      </c>
      <c r="D433" s="47" t="s">
        <v>136</v>
      </c>
      <c r="E433" s="73"/>
    </row>
    <row r="434" spans="1:7" ht="35.25" customHeight="1" x14ac:dyDescent="0.25">
      <c r="A434" s="91" t="s">
        <v>670</v>
      </c>
      <c r="B434" s="48" t="s">
        <v>155</v>
      </c>
      <c r="C434" s="77" t="s">
        <v>671</v>
      </c>
      <c r="D434" s="47" t="s">
        <v>136</v>
      </c>
      <c r="E434" s="73"/>
    </row>
    <row r="435" spans="1:7" ht="35.25" customHeight="1" x14ac:dyDescent="0.25">
      <c r="A435" s="91" t="s">
        <v>672</v>
      </c>
      <c r="B435" s="48" t="s">
        <v>155</v>
      </c>
      <c r="C435" s="77" t="s">
        <v>673</v>
      </c>
      <c r="D435" s="47" t="s">
        <v>136</v>
      </c>
      <c r="E435" s="73"/>
    </row>
    <row r="436" spans="1:7" ht="35.25" customHeight="1" x14ac:dyDescent="0.25">
      <c r="A436" s="91" t="s">
        <v>674</v>
      </c>
      <c r="B436" s="48" t="s">
        <v>155</v>
      </c>
      <c r="C436" s="77" t="s">
        <v>675</v>
      </c>
      <c r="D436" s="47" t="s">
        <v>136</v>
      </c>
      <c r="E436" s="73"/>
    </row>
    <row r="437" spans="1:7" ht="35.25" customHeight="1" x14ac:dyDescent="0.25">
      <c r="A437" s="91" t="s">
        <v>676</v>
      </c>
      <c r="B437" s="48" t="s">
        <v>155</v>
      </c>
      <c r="C437" s="77" t="s">
        <v>677</v>
      </c>
      <c r="D437" s="47" t="s">
        <v>136</v>
      </c>
      <c r="E437" s="73"/>
    </row>
    <row r="438" spans="1:7" ht="35.25" customHeight="1" x14ac:dyDescent="0.25">
      <c r="A438" s="91" t="s">
        <v>678</v>
      </c>
      <c r="B438" s="48" t="s">
        <v>155</v>
      </c>
      <c r="C438" s="77" t="s">
        <v>679</v>
      </c>
      <c r="D438" s="47" t="s">
        <v>136</v>
      </c>
      <c r="E438" s="73"/>
    </row>
    <row r="439" spans="1:7" ht="35.25" customHeight="1" x14ac:dyDescent="0.25">
      <c r="A439" s="91" t="s">
        <v>680</v>
      </c>
      <c r="B439" s="48" t="s">
        <v>155</v>
      </c>
      <c r="C439" s="77" t="s">
        <v>681</v>
      </c>
      <c r="D439" s="47" t="s">
        <v>136</v>
      </c>
      <c r="E439" s="73"/>
    </row>
    <row r="440" spans="1:7" ht="35.25" customHeight="1" x14ac:dyDescent="0.25">
      <c r="A440" s="91" t="s">
        <v>682</v>
      </c>
      <c r="B440" s="48" t="s">
        <v>155</v>
      </c>
      <c r="C440" s="77" t="s">
        <v>683</v>
      </c>
      <c r="D440" s="47" t="s">
        <v>136</v>
      </c>
      <c r="E440" s="73"/>
    </row>
    <row r="441" spans="1:7" ht="35.25" customHeight="1" thickBot="1" x14ac:dyDescent="0.3">
      <c r="A441" s="93" t="s">
        <v>27</v>
      </c>
      <c r="B441" s="49" t="s">
        <v>155</v>
      </c>
      <c r="C441" s="77" t="s">
        <v>27</v>
      </c>
      <c r="D441" s="47"/>
      <c r="E441" s="73"/>
    </row>
    <row r="442" spans="1:7" s="76" customFormat="1" ht="35.25" customHeight="1" thickBot="1" x14ac:dyDescent="0.3">
      <c r="A442" s="67" t="s">
        <v>139</v>
      </c>
      <c r="B442" s="68" t="s">
        <v>1249</v>
      </c>
      <c r="C442" s="69" t="s">
        <v>223</v>
      </c>
      <c r="D442" s="70" t="str">
        <f>CONCATENATE("Your Score",Parameters!$A$1,Parameters!$A$1,"     ",F442,"/",G442,"(",MID(B442,FIND("(",B442)+1,4),")")</f>
        <v>Your Score
     0/0(ESd.)</v>
      </c>
      <c r="E442" s="71" t="str">
        <f>MID(B442,FIND("(",B442)+1,3)</f>
        <v>ESd</v>
      </c>
      <c r="F442" s="75">
        <f>IF(AND(COUNTIF(D443:D462,"0")=0,(COUNTIF(D443:D462,"-0.5")+COUNTIF(D443:D462,"-1"))=0),0,(10-((ROUND(((COUNTIF(D443:D462,"-0.5")+COUNTIF(D443:D462,"-1"))/COUNTA(D443:D462)),1))*10)))</f>
        <v>0</v>
      </c>
      <c r="G442" s="74">
        <f>(COUNTIF(D443:D462,"0")+COUNTIF(D443:D462,"-1")+COUNTIF(D443:D462,"-0.5"))</f>
        <v>0</v>
      </c>
    </row>
    <row r="443" spans="1:7" ht="35.25" customHeight="1" x14ac:dyDescent="0.25">
      <c r="A443" s="91" t="s">
        <v>684</v>
      </c>
      <c r="B443" s="46" t="s">
        <v>155</v>
      </c>
      <c r="C443" s="77" t="s">
        <v>685</v>
      </c>
      <c r="D443" s="51" t="s">
        <v>136</v>
      </c>
      <c r="E443" s="73"/>
    </row>
    <row r="444" spans="1:7" ht="35.25" customHeight="1" x14ac:dyDescent="0.25">
      <c r="A444" s="91" t="s">
        <v>686</v>
      </c>
      <c r="B444" s="48" t="s">
        <v>155</v>
      </c>
      <c r="C444" s="77" t="s">
        <v>687</v>
      </c>
      <c r="D444" s="47" t="s">
        <v>136</v>
      </c>
      <c r="E444" s="73"/>
    </row>
    <row r="445" spans="1:7" ht="35.25" customHeight="1" x14ac:dyDescent="0.25">
      <c r="A445" s="91" t="s">
        <v>688</v>
      </c>
      <c r="B445" s="48" t="s">
        <v>155</v>
      </c>
      <c r="C445" s="77" t="s">
        <v>689</v>
      </c>
      <c r="D445" s="47" t="s">
        <v>136</v>
      </c>
      <c r="E445" s="73"/>
    </row>
    <row r="446" spans="1:7" ht="35.25" customHeight="1" x14ac:dyDescent="0.25">
      <c r="A446" s="91" t="s">
        <v>690</v>
      </c>
      <c r="B446" s="48" t="s">
        <v>155</v>
      </c>
      <c r="C446" s="77" t="s">
        <v>691</v>
      </c>
      <c r="D446" s="47" t="s">
        <v>136</v>
      </c>
      <c r="E446" s="73"/>
    </row>
    <row r="447" spans="1:7" ht="35.25" customHeight="1" x14ac:dyDescent="0.25">
      <c r="A447" s="91" t="s">
        <v>692</v>
      </c>
      <c r="B447" s="48" t="s">
        <v>155</v>
      </c>
      <c r="C447" s="77" t="s">
        <v>693</v>
      </c>
      <c r="D447" s="47" t="s">
        <v>136</v>
      </c>
      <c r="E447" s="73"/>
    </row>
    <row r="448" spans="1:7" ht="35.25" customHeight="1" x14ac:dyDescent="0.25">
      <c r="A448" s="91" t="s">
        <v>694</v>
      </c>
      <c r="B448" s="48" t="s">
        <v>155</v>
      </c>
      <c r="C448" s="77" t="s">
        <v>695</v>
      </c>
      <c r="D448" s="47" t="s">
        <v>136</v>
      </c>
      <c r="E448" s="73"/>
    </row>
    <row r="449" spans="1:7" ht="35.25" customHeight="1" x14ac:dyDescent="0.25">
      <c r="A449" s="91" t="s">
        <v>696</v>
      </c>
      <c r="B449" s="48" t="s">
        <v>155</v>
      </c>
      <c r="C449" s="77" t="s">
        <v>697</v>
      </c>
      <c r="D449" s="47" t="s">
        <v>136</v>
      </c>
      <c r="E449" s="73"/>
    </row>
    <row r="450" spans="1:7" ht="35.25" customHeight="1" x14ac:dyDescent="0.25">
      <c r="A450" s="91" t="s">
        <v>698</v>
      </c>
      <c r="B450" s="48" t="s">
        <v>155</v>
      </c>
      <c r="C450" s="77" t="s">
        <v>699</v>
      </c>
      <c r="D450" s="47" t="s">
        <v>136</v>
      </c>
      <c r="E450" s="73"/>
    </row>
    <row r="451" spans="1:7" ht="35.25" customHeight="1" x14ac:dyDescent="0.25">
      <c r="A451" s="91" t="s">
        <v>700</v>
      </c>
      <c r="B451" s="48" t="s">
        <v>155</v>
      </c>
      <c r="C451" s="77" t="s">
        <v>701</v>
      </c>
      <c r="D451" s="47" t="s">
        <v>136</v>
      </c>
      <c r="E451" s="73"/>
    </row>
    <row r="452" spans="1:7" ht="35.25" customHeight="1" x14ac:dyDescent="0.25">
      <c r="A452" s="91" t="s">
        <v>702</v>
      </c>
      <c r="B452" s="48" t="s">
        <v>155</v>
      </c>
      <c r="C452" s="77" t="s">
        <v>703</v>
      </c>
      <c r="D452" s="47" t="s">
        <v>136</v>
      </c>
      <c r="E452" s="73"/>
    </row>
    <row r="453" spans="1:7" ht="35.25" customHeight="1" x14ac:dyDescent="0.25">
      <c r="A453" s="91" t="s">
        <v>704</v>
      </c>
      <c r="B453" s="48" t="s">
        <v>155</v>
      </c>
      <c r="C453" s="77" t="s">
        <v>705</v>
      </c>
      <c r="D453" s="47" t="s">
        <v>136</v>
      </c>
      <c r="E453" s="73"/>
    </row>
    <row r="454" spans="1:7" ht="35.25" customHeight="1" x14ac:dyDescent="0.25">
      <c r="A454" s="91" t="s">
        <v>706</v>
      </c>
      <c r="B454" s="48" t="s">
        <v>155</v>
      </c>
      <c r="C454" s="77" t="s">
        <v>707</v>
      </c>
      <c r="D454" s="47" t="s">
        <v>136</v>
      </c>
      <c r="E454" s="73"/>
    </row>
    <row r="455" spans="1:7" ht="35.25" customHeight="1" x14ac:dyDescent="0.25">
      <c r="A455" s="93" t="s">
        <v>27</v>
      </c>
      <c r="B455" s="48" t="s">
        <v>155</v>
      </c>
      <c r="C455" s="77" t="s">
        <v>27</v>
      </c>
      <c r="D455" s="47"/>
      <c r="E455" s="73"/>
    </row>
    <row r="456" spans="1:7" ht="35.25" customHeight="1" x14ac:dyDescent="0.25">
      <c r="A456" s="93" t="s">
        <v>27</v>
      </c>
      <c r="B456" s="48" t="s">
        <v>155</v>
      </c>
      <c r="C456" s="77" t="s">
        <v>27</v>
      </c>
      <c r="D456" s="47"/>
      <c r="E456" s="73"/>
    </row>
    <row r="457" spans="1:7" ht="35.25" customHeight="1" x14ac:dyDescent="0.25">
      <c r="A457" s="93" t="s">
        <v>27</v>
      </c>
      <c r="B457" s="48" t="s">
        <v>155</v>
      </c>
      <c r="C457" s="77" t="s">
        <v>27</v>
      </c>
      <c r="D457" s="47"/>
      <c r="E457" s="73"/>
    </row>
    <row r="458" spans="1:7" ht="35.25" customHeight="1" x14ac:dyDescent="0.25">
      <c r="A458" s="93" t="s">
        <v>27</v>
      </c>
      <c r="B458" s="48" t="s">
        <v>155</v>
      </c>
      <c r="C458" s="77" t="s">
        <v>27</v>
      </c>
      <c r="D458" s="47"/>
      <c r="E458" s="73"/>
    </row>
    <row r="459" spans="1:7" ht="35.25" customHeight="1" x14ac:dyDescent="0.25">
      <c r="A459" s="93" t="s">
        <v>27</v>
      </c>
      <c r="B459" s="48" t="s">
        <v>155</v>
      </c>
      <c r="C459" s="77" t="s">
        <v>27</v>
      </c>
      <c r="D459" s="47"/>
      <c r="E459" s="73"/>
    </row>
    <row r="460" spans="1:7" ht="35.25" customHeight="1" x14ac:dyDescent="0.25">
      <c r="A460" s="93" t="s">
        <v>27</v>
      </c>
      <c r="B460" s="48" t="s">
        <v>155</v>
      </c>
      <c r="C460" s="77" t="s">
        <v>27</v>
      </c>
      <c r="D460" s="47"/>
      <c r="E460" s="73"/>
    </row>
    <row r="461" spans="1:7" ht="35.25" customHeight="1" x14ac:dyDescent="0.25">
      <c r="A461" s="93" t="s">
        <v>27</v>
      </c>
      <c r="B461" s="48" t="s">
        <v>155</v>
      </c>
      <c r="C461" s="77" t="s">
        <v>27</v>
      </c>
      <c r="D461" s="47"/>
      <c r="E461" s="73"/>
    </row>
    <row r="462" spans="1:7" ht="35.25" customHeight="1" thickBot="1" x14ac:dyDescent="0.3">
      <c r="A462" s="93" t="s">
        <v>27</v>
      </c>
      <c r="B462" s="49" t="s">
        <v>155</v>
      </c>
      <c r="C462" s="77" t="s">
        <v>27</v>
      </c>
      <c r="D462" s="47"/>
      <c r="E462" s="73"/>
    </row>
    <row r="463" spans="1:7" s="76" customFormat="1" ht="35.25" customHeight="1" thickBot="1" x14ac:dyDescent="0.3">
      <c r="A463" s="67" t="s">
        <v>139</v>
      </c>
      <c r="B463" s="68" t="s">
        <v>1250</v>
      </c>
      <c r="C463" s="69" t="s">
        <v>223</v>
      </c>
      <c r="D463" s="70" t="str">
        <f>CONCATENATE("Your Score",Parameters!$A$1,Parameters!$A$1,"     ",F463,"/",G463,"(",MID(B463,FIND("(",B463)+1,4),")")</f>
        <v>Your Score
     0/0(ESe.)</v>
      </c>
      <c r="E463" s="71" t="str">
        <f>MID(B463,FIND("(",B463)+1,3)</f>
        <v>ESe</v>
      </c>
      <c r="F463" s="75">
        <f>IF(AND(COUNTIF(D464:D483,"0")=0,(COUNTIF(D464:D483,"-0.5")+COUNTIF(D464:D483,"-1"))=0),0,(10-((ROUND(((COUNTIF(D464:D483,"-0.5")+COUNTIF(D464:D483,"-1"))/COUNTA(D464:D483)),1))*10)))</f>
        <v>0</v>
      </c>
      <c r="G463" s="74">
        <f>(COUNTIF(D464:D483,"0")+COUNTIF(D464:D483,"-1")+COUNTIF(D464:D483,"-0.5"))</f>
        <v>0</v>
      </c>
    </row>
    <row r="464" spans="1:7" ht="35.25" customHeight="1" x14ac:dyDescent="0.25">
      <c r="A464" s="91" t="s">
        <v>708</v>
      </c>
      <c r="B464" s="46" t="s">
        <v>155</v>
      </c>
      <c r="C464" s="77" t="s">
        <v>709</v>
      </c>
      <c r="D464" s="51" t="s">
        <v>136</v>
      </c>
      <c r="E464" s="73"/>
    </row>
    <row r="465" spans="1:5" ht="35.25" customHeight="1" x14ac:dyDescent="0.25">
      <c r="A465" s="91" t="s">
        <v>710</v>
      </c>
      <c r="B465" s="48" t="s">
        <v>155</v>
      </c>
      <c r="C465" s="77" t="s">
        <v>711</v>
      </c>
      <c r="D465" s="47" t="s">
        <v>136</v>
      </c>
      <c r="E465" s="73"/>
    </row>
    <row r="466" spans="1:5" ht="35.25" customHeight="1" x14ac:dyDescent="0.25">
      <c r="A466" s="91" t="s">
        <v>712</v>
      </c>
      <c r="B466" s="48" t="s">
        <v>155</v>
      </c>
      <c r="C466" s="77" t="s">
        <v>30</v>
      </c>
      <c r="D466" s="47" t="s">
        <v>136</v>
      </c>
      <c r="E466" s="73"/>
    </row>
    <row r="467" spans="1:5" ht="35.25" customHeight="1" x14ac:dyDescent="0.25">
      <c r="A467" s="91" t="s">
        <v>713</v>
      </c>
      <c r="B467" s="48" t="s">
        <v>155</v>
      </c>
      <c r="C467" s="77" t="s">
        <v>714</v>
      </c>
      <c r="D467" s="47" t="s">
        <v>136</v>
      </c>
      <c r="E467" s="73"/>
    </row>
    <row r="468" spans="1:5" ht="35.25" customHeight="1" x14ac:dyDescent="0.25">
      <c r="A468" s="91" t="s">
        <v>715</v>
      </c>
      <c r="B468" s="48" t="s">
        <v>155</v>
      </c>
      <c r="C468" s="77" t="s">
        <v>716</v>
      </c>
      <c r="D468" s="47" t="s">
        <v>136</v>
      </c>
      <c r="E468" s="73"/>
    </row>
    <row r="469" spans="1:5" ht="35.25" customHeight="1" x14ac:dyDescent="0.25">
      <c r="A469" s="91" t="s">
        <v>717</v>
      </c>
      <c r="B469" s="48" t="s">
        <v>155</v>
      </c>
      <c r="C469" s="77" t="s">
        <v>718</v>
      </c>
      <c r="D469" s="47" t="s">
        <v>136</v>
      </c>
      <c r="E469" s="73"/>
    </row>
    <row r="470" spans="1:5" ht="35.25" customHeight="1" x14ac:dyDescent="0.25">
      <c r="A470" s="91" t="s">
        <v>719</v>
      </c>
      <c r="B470" s="48" t="s">
        <v>155</v>
      </c>
      <c r="C470" s="77" t="s">
        <v>720</v>
      </c>
      <c r="D470" s="47" t="s">
        <v>136</v>
      </c>
      <c r="E470" s="73"/>
    </row>
    <row r="471" spans="1:5" ht="35.25" customHeight="1" x14ac:dyDescent="0.25">
      <c r="A471" s="91" t="s">
        <v>721</v>
      </c>
      <c r="B471" s="48" t="s">
        <v>155</v>
      </c>
      <c r="C471" s="77" t="s">
        <v>722</v>
      </c>
      <c r="D471" s="47" t="s">
        <v>136</v>
      </c>
      <c r="E471" s="73"/>
    </row>
    <row r="472" spans="1:5" ht="35.25" customHeight="1" x14ac:dyDescent="0.25">
      <c r="A472" s="91" t="s">
        <v>723</v>
      </c>
      <c r="B472" s="48" t="s">
        <v>155</v>
      </c>
      <c r="C472" s="77" t="s">
        <v>724</v>
      </c>
      <c r="D472" s="47" t="s">
        <v>136</v>
      </c>
      <c r="E472" s="73"/>
    </row>
    <row r="473" spans="1:5" ht="35.25" customHeight="1" x14ac:dyDescent="0.25">
      <c r="A473" s="91" t="s">
        <v>725</v>
      </c>
      <c r="B473" s="48" t="s">
        <v>155</v>
      </c>
      <c r="C473" s="77" t="s">
        <v>726</v>
      </c>
      <c r="D473" s="47" t="s">
        <v>136</v>
      </c>
      <c r="E473" s="73"/>
    </row>
    <row r="474" spans="1:5" ht="35.25" customHeight="1" x14ac:dyDescent="0.25">
      <c r="A474" s="91" t="s">
        <v>727</v>
      </c>
      <c r="B474" s="48" t="s">
        <v>155</v>
      </c>
      <c r="C474" s="77" t="s">
        <v>728</v>
      </c>
      <c r="D474" s="47" t="s">
        <v>136</v>
      </c>
      <c r="E474" s="73"/>
    </row>
    <row r="475" spans="1:5" ht="35.25" customHeight="1" x14ac:dyDescent="0.25">
      <c r="A475" s="91" t="s">
        <v>729</v>
      </c>
      <c r="B475" s="48" t="s">
        <v>155</v>
      </c>
      <c r="C475" s="77" t="s">
        <v>730</v>
      </c>
      <c r="D475" s="47" t="s">
        <v>136</v>
      </c>
      <c r="E475" s="73"/>
    </row>
    <row r="476" spans="1:5" ht="35.25" customHeight="1" x14ac:dyDescent="0.25">
      <c r="A476" s="93" t="s">
        <v>27</v>
      </c>
      <c r="B476" s="48" t="s">
        <v>155</v>
      </c>
      <c r="C476" s="77" t="s">
        <v>27</v>
      </c>
      <c r="D476" s="47"/>
      <c r="E476" s="73"/>
    </row>
    <row r="477" spans="1:5" ht="35.25" customHeight="1" x14ac:dyDescent="0.25">
      <c r="A477" s="93" t="s">
        <v>27</v>
      </c>
      <c r="B477" s="48" t="s">
        <v>155</v>
      </c>
      <c r="C477" s="77" t="s">
        <v>27</v>
      </c>
      <c r="D477" s="47"/>
      <c r="E477" s="73"/>
    </row>
    <row r="478" spans="1:5" ht="35.25" customHeight="1" x14ac:dyDescent="0.25">
      <c r="A478" s="93" t="s">
        <v>27</v>
      </c>
      <c r="B478" s="48" t="s">
        <v>155</v>
      </c>
      <c r="C478" s="77" t="s">
        <v>27</v>
      </c>
      <c r="D478" s="47"/>
      <c r="E478" s="73"/>
    </row>
    <row r="479" spans="1:5" ht="35.25" customHeight="1" x14ac:dyDescent="0.25">
      <c r="A479" s="93" t="s">
        <v>27</v>
      </c>
      <c r="B479" s="48" t="s">
        <v>155</v>
      </c>
      <c r="C479" s="77" t="s">
        <v>27</v>
      </c>
      <c r="D479" s="47"/>
      <c r="E479" s="73"/>
    </row>
    <row r="480" spans="1:5" ht="35.25" customHeight="1" x14ac:dyDescent="0.25">
      <c r="A480" s="93" t="s">
        <v>27</v>
      </c>
      <c r="B480" s="48" t="s">
        <v>155</v>
      </c>
      <c r="C480" s="77" t="s">
        <v>27</v>
      </c>
      <c r="D480" s="47"/>
      <c r="E480" s="73"/>
    </row>
    <row r="481" spans="1:7" ht="35.25" customHeight="1" x14ac:dyDescent="0.25">
      <c r="A481" s="93" t="s">
        <v>27</v>
      </c>
      <c r="B481" s="48" t="s">
        <v>155</v>
      </c>
      <c r="C481" s="77" t="s">
        <v>27</v>
      </c>
      <c r="D481" s="47"/>
      <c r="E481" s="73"/>
    </row>
    <row r="482" spans="1:7" ht="35.25" customHeight="1" x14ac:dyDescent="0.25">
      <c r="A482" s="93" t="s">
        <v>27</v>
      </c>
      <c r="B482" s="48" t="s">
        <v>155</v>
      </c>
      <c r="C482" s="77" t="s">
        <v>27</v>
      </c>
      <c r="D482" s="47"/>
      <c r="E482" s="73"/>
    </row>
    <row r="483" spans="1:7" ht="35.25" customHeight="1" thickBot="1" x14ac:dyDescent="0.3">
      <c r="A483" s="93" t="s">
        <v>27</v>
      </c>
      <c r="B483" s="49" t="s">
        <v>155</v>
      </c>
      <c r="C483" s="77" t="s">
        <v>27</v>
      </c>
      <c r="D483" s="47"/>
      <c r="E483" s="73"/>
    </row>
    <row r="484" spans="1:7" s="76" customFormat="1" ht="35.25" customHeight="1" thickBot="1" x14ac:dyDescent="0.3">
      <c r="A484" s="67" t="s">
        <v>139</v>
      </c>
      <c r="B484" s="68" t="s">
        <v>731</v>
      </c>
      <c r="C484" s="69" t="s">
        <v>223</v>
      </c>
      <c r="D484" s="70" t="str">
        <f>CONCATENATE("Your Score",Parameters!$A$1,Parameters!$A$1,"     ",F484,"/",G484,"(",MID(B484,FIND("(",B484)+1,4),")")</f>
        <v>Your Score
     0/0(Eba.)</v>
      </c>
      <c r="E484" s="71" t="str">
        <f>MID(B484,FIND("(",B484)+1,3)</f>
        <v>Eba</v>
      </c>
      <c r="F484" s="75">
        <f>IF(AND(COUNTIF(D485:D504,"0")=0,(COUNTIF(D485:D504,"-0.5")+COUNTIF(D485:D504,"-1"))=0),0,(10-((ROUND(((COUNTIF(D485:D504,"-0.5")+COUNTIF(D485:D504,"-1"))/COUNTA(D485:D504)),1))*10)))</f>
        <v>0</v>
      </c>
      <c r="G484" s="74">
        <f>(COUNTIF(D485:D504,"0")+COUNTIF(D485:D504,"-1")+COUNTIF(D485:D504,"-0.5"))</f>
        <v>0</v>
      </c>
    </row>
    <row r="485" spans="1:7" ht="35.25" customHeight="1" x14ac:dyDescent="0.25">
      <c r="A485" s="91" t="s">
        <v>732</v>
      </c>
      <c r="B485" s="46" t="s">
        <v>155</v>
      </c>
      <c r="C485" s="77" t="s">
        <v>733</v>
      </c>
      <c r="D485" s="51" t="s">
        <v>136</v>
      </c>
      <c r="E485" s="73"/>
    </row>
    <row r="486" spans="1:7" ht="35.25" customHeight="1" x14ac:dyDescent="0.25">
      <c r="A486" s="91" t="s">
        <v>734</v>
      </c>
      <c r="B486" s="48" t="s">
        <v>155</v>
      </c>
      <c r="C486" s="77" t="s">
        <v>735</v>
      </c>
      <c r="D486" s="47" t="s">
        <v>136</v>
      </c>
      <c r="E486" s="73"/>
    </row>
    <row r="487" spans="1:7" ht="35.25" customHeight="1" x14ac:dyDescent="0.25">
      <c r="A487" s="91" t="s">
        <v>736</v>
      </c>
      <c r="B487" s="48" t="s">
        <v>155</v>
      </c>
      <c r="C487" s="77" t="s">
        <v>737</v>
      </c>
      <c r="D487" s="47" t="s">
        <v>136</v>
      </c>
      <c r="E487" s="73"/>
    </row>
    <row r="488" spans="1:7" ht="35.25" customHeight="1" x14ac:dyDescent="0.25">
      <c r="A488" s="91" t="s">
        <v>738</v>
      </c>
      <c r="B488" s="48" t="s">
        <v>155</v>
      </c>
      <c r="C488" s="77" t="s">
        <v>739</v>
      </c>
      <c r="D488" s="47" t="s">
        <v>136</v>
      </c>
      <c r="E488" s="73"/>
    </row>
    <row r="489" spans="1:7" ht="35.25" customHeight="1" x14ac:dyDescent="0.25">
      <c r="A489" s="91" t="s">
        <v>740</v>
      </c>
      <c r="B489" s="48" t="s">
        <v>155</v>
      </c>
      <c r="C489" s="77" t="s">
        <v>741</v>
      </c>
      <c r="D489" s="47" t="s">
        <v>136</v>
      </c>
      <c r="E489" s="73"/>
    </row>
    <row r="490" spans="1:7" ht="35.25" customHeight="1" x14ac:dyDescent="0.25">
      <c r="A490" s="91" t="s">
        <v>742</v>
      </c>
      <c r="B490" s="48" t="s">
        <v>155</v>
      </c>
      <c r="C490" s="77" t="s">
        <v>743</v>
      </c>
      <c r="D490" s="47" t="s">
        <v>136</v>
      </c>
      <c r="E490" s="73"/>
    </row>
    <row r="491" spans="1:7" ht="35.25" customHeight="1" x14ac:dyDescent="0.25">
      <c r="A491" s="91" t="s">
        <v>744</v>
      </c>
      <c r="B491" s="48" t="s">
        <v>155</v>
      </c>
      <c r="C491" s="77" t="s">
        <v>745</v>
      </c>
      <c r="D491" s="47" t="s">
        <v>136</v>
      </c>
      <c r="E491" s="73"/>
    </row>
    <row r="492" spans="1:7" ht="35.25" customHeight="1" x14ac:dyDescent="0.25">
      <c r="A492" s="91" t="s">
        <v>746</v>
      </c>
      <c r="B492" s="48" t="s">
        <v>155</v>
      </c>
      <c r="C492" s="77" t="s">
        <v>747</v>
      </c>
      <c r="D492" s="47" t="s">
        <v>136</v>
      </c>
      <c r="E492" s="73"/>
    </row>
    <row r="493" spans="1:7" ht="35.25" customHeight="1" x14ac:dyDescent="0.25">
      <c r="A493" s="91" t="s">
        <v>748</v>
      </c>
      <c r="B493" s="48" t="s">
        <v>155</v>
      </c>
      <c r="C493" s="77" t="s">
        <v>749</v>
      </c>
      <c r="D493" s="47" t="s">
        <v>136</v>
      </c>
      <c r="E493" s="73"/>
    </row>
    <row r="494" spans="1:7" ht="35.25" customHeight="1" x14ac:dyDescent="0.25">
      <c r="A494" s="91" t="s">
        <v>750</v>
      </c>
      <c r="B494" s="48" t="s">
        <v>155</v>
      </c>
      <c r="C494" s="77" t="s">
        <v>751</v>
      </c>
      <c r="D494" s="47" t="s">
        <v>136</v>
      </c>
      <c r="E494" s="73"/>
    </row>
    <row r="495" spans="1:7" ht="35.25" customHeight="1" x14ac:dyDescent="0.25">
      <c r="A495" s="91" t="s">
        <v>752</v>
      </c>
      <c r="B495" s="48" t="s">
        <v>155</v>
      </c>
      <c r="C495" s="77" t="s">
        <v>753</v>
      </c>
      <c r="D495" s="47" t="s">
        <v>136</v>
      </c>
      <c r="E495" s="73"/>
    </row>
    <row r="496" spans="1:7" ht="35.25" customHeight="1" x14ac:dyDescent="0.25">
      <c r="A496" s="91" t="s">
        <v>754</v>
      </c>
      <c r="B496" s="48" t="s">
        <v>155</v>
      </c>
      <c r="C496" s="77" t="s">
        <v>755</v>
      </c>
      <c r="D496" s="47" t="s">
        <v>136</v>
      </c>
      <c r="E496" s="73"/>
    </row>
    <row r="497" spans="1:7" ht="35.25" customHeight="1" x14ac:dyDescent="0.25">
      <c r="A497" s="91" t="s">
        <v>756</v>
      </c>
      <c r="B497" s="48" t="s">
        <v>155</v>
      </c>
      <c r="C497" s="77" t="s">
        <v>757</v>
      </c>
      <c r="D497" s="47" t="s">
        <v>136</v>
      </c>
      <c r="E497" s="73"/>
    </row>
    <row r="498" spans="1:7" ht="35.25" customHeight="1" x14ac:dyDescent="0.25">
      <c r="A498" s="91" t="s">
        <v>758</v>
      </c>
      <c r="B498" s="48" t="s">
        <v>155</v>
      </c>
      <c r="C498" s="77" t="s">
        <v>759</v>
      </c>
      <c r="D498" s="47" t="s">
        <v>136</v>
      </c>
      <c r="E498" s="73"/>
    </row>
    <row r="499" spans="1:7" ht="35.25" customHeight="1" x14ac:dyDescent="0.25">
      <c r="A499" s="91" t="s">
        <v>760</v>
      </c>
      <c r="B499" s="48" t="s">
        <v>155</v>
      </c>
      <c r="C499" s="77" t="s">
        <v>761</v>
      </c>
      <c r="D499" s="47" t="s">
        <v>136</v>
      </c>
      <c r="E499" s="73"/>
    </row>
    <row r="500" spans="1:7" ht="35.25" customHeight="1" x14ac:dyDescent="0.25">
      <c r="A500" s="91" t="s">
        <v>762</v>
      </c>
      <c r="B500" s="48" t="s">
        <v>155</v>
      </c>
      <c r="C500" s="77" t="s">
        <v>763</v>
      </c>
      <c r="D500" s="47" t="s">
        <v>136</v>
      </c>
      <c r="E500" s="73"/>
    </row>
    <row r="501" spans="1:7" ht="35.25" customHeight="1" x14ac:dyDescent="0.25">
      <c r="A501" s="91" t="s">
        <v>764</v>
      </c>
      <c r="B501" s="48" t="s">
        <v>155</v>
      </c>
      <c r="C501" s="77" t="s">
        <v>765</v>
      </c>
      <c r="D501" s="47" t="s">
        <v>136</v>
      </c>
      <c r="E501" s="73"/>
    </row>
    <row r="502" spans="1:7" ht="35.25" customHeight="1" x14ac:dyDescent="0.25">
      <c r="A502" s="93" t="s">
        <v>27</v>
      </c>
      <c r="B502" s="48" t="s">
        <v>155</v>
      </c>
      <c r="C502" s="77" t="s">
        <v>27</v>
      </c>
      <c r="D502" s="47"/>
      <c r="E502" s="73"/>
    </row>
    <row r="503" spans="1:7" ht="35.25" customHeight="1" x14ac:dyDescent="0.25">
      <c r="A503" s="93" t="s">
        <v>27</v>
      </c>
      <c r="B503" s="48" t="s">
        <v>155</v>
      </c>
      <c r="C503" s="77" t="s">
        <v>27</v>
      </c>
      <c r="D503" s="47"/>
      <c r="E503" s="73"/>
    </row>
    <row r="504" spans="1:7" ht="35.25" customHeight="1" thickBot="1" x14ac:dyDescent="0.3">
      <c r="A504" s="93" t="s">
        <v>27</v>
      </c>
      <c r="B504" s="49" t="s">
        <v>155</v>
      </c>
      <c r="C504" s="77" t="s">
        <v>27</v>
      </c>
      <c r="D504" s="47"/>
      <c r="E504" s="73"/>
    </row>
    <row r="505" spans="1:7" s="76" customFormat="1" ht="35.25" customHeight="1" thickBot="1" x14ac:dyDescent="0.3">
      <c r="A505" s="67" t="s">
        <v>139</v>
      </c>
      <c r="B505" s="68" t="s">
        <v>1251</v>
      </c>
      <c r="C505" s="69" t="s">
        <v>223</v>
      </c>
      <c r="D505" s="70" t="str">
        <f>CONCATENATE("Your Score",Parameters!$A$1,Parameters!$A$1,"     ",F505,"/",G505,"(",MID(B505,FIND("(",B505)+1,4),")")</f>
        <v>Your Score
     0/0(EBb.)</v>
      </c>
      <c r="E505" s="71" t="str">
        <f>MID(B505,FIND("(",B505)+1,3)</f>
        <v>EBb</v>
      </c>
      <c r="F505" s="75">
        <f>IF(AND(COUNTIF(D506:D525,"0")=0,(COUNTIF(D506:D525,"-0.5")+COUNTIF(D506:D525,"-1"))=0),0,(10-((ROUND(((COUNTIF(D506:D525,"-0.5")+COUNTIF(D506:D525,"-1"))/COUNTA(D506:D525)),1))*10)))</f>
        <v>0</v>
      </c>
      <c r="G505" s="74">
        <f>(COUNTIF(D506:D525,"0")+COUNTIF(D506:D525,"-1")+COUNTIF(D506:D525,"-0.5"))</f>
        <v>0</v>
      </c>
    </row>
    <row r="506" spans="1:7" ht="35.25" customHeight="1" x14ac:dyDescent="0.25">
      <c r="A506" s="91" t="s">
        <v>766</v>
      </c>
      <c r="B506" s="46" t="s">
        <v>155</v>
      </c>
      <c r="C506" s="77" t="s">
        <v>767</v>
      </c>
      <c r="D506" s="51" t="s">
        <v>136</v>
      </c>
      <c r="E506" s="73"/>
    </row>
    <row r="507" spans="1:7" ht="35.25" customHeight="1" x14ac:dyDescent="0.25">
      <c r="A507" s="91" t="s">
        <v>768</v>
      </c>
      <c r="B507" s="48" t="s">
        <v>155</v>
      </c>
      <c r="C507" s="77" t="s">
        <v>769</v>
      </c>
      <c r="D507" s="47" t="s">
        <v>136</v>
      </c>
      <c r="E507" s="73"/>
    </row>
    <row r="508" spans="1:7" ht="35.25" customHeight="1" x14ac:dyDescent="0.25">
      <c r="A508" s="91" t="s">
        <v>770</v>
      </c>
      <c r="B508" s="48" t="s">
        <v>155</v>
      </c>
      <c r="C508" s="77" t="s">
        <v>771</v>
      </c>
      <c r="D508" s="47" t="s">
        <v>136</v>
      </c>
      <c r="E508" s="73"/>
    </row>
    <row r="509" spans="1:7" ht="35.25" customHeight="1" x14ac:dyDescent="0.25">
      <c r="A509" s="91" t="s">
        <v>772</v>
      </c>
      <c r="B509" s="48" t="s">
        <v>155</v>
      </c>
      <c r="C509" s="77" t="s">
        <v>773</v>
      </c>
      <c r="D509" s="47" t="s">
        <v>136</v>
      </c>
      <c r="E509" s="73"/>
    </row>
    <row r="510" spans="1:7" ht="35.25" customHeight="1" x14ac:dyDescent="0.25">
      <c r="A510" s="91" t="s">
        <v>774</v>
      </c>
      <c r="B510" s="48" t="s">
        <v>155</v>
      </c>
      <c r="C510" s="77" t="s">
        <v>775</v>
      </c>
      <c r="D510" s="47" t="s">
        <v>136</v>
      </c>
      <c r="E510" s="73"/>
    </row>
    <row r="511" spans="1:7" ht="35.25" customHeight="1" x14ac:dyDescent="0.25">
      <c r="A511" s="91" t="s">
        <v>776</v>
      </c>
      <c r="B511" s="48" t="s">
        <v>155</v>
      </c>
      <c r="C511" s="77" t="s">
        <v>777</v>
      </c>
      <c r="D511" s="47" t="s">
        <v>136</v>
      </c>
      <c r="E511" s="73"/>
    </row>
    <row r="512" spans="1:7" ht="35.25" customHeight="1" x14ac:dyDescent="0.25">
      <c r="A512" s="91" t="s">
        <v>778</v>
      </c>
      <c r="B512" s="48" t="s">
        <v>155</v>
      </c>
      <c r="C512" s="77" t="s">
        <v>779</v>
      </c>
      <c r="D512" s="47" t="s">
        <v>136</v>
      </c>
      <c r="E512" s="73"/>
    </row>
    <row r="513" spans="1:7" ht="35.25" customHeight="1" x14ac:dyDescent="0.25">
      <c r="A513" s="91" t="s">
        <v>780</v>
      </c>
      <c r="B513" s="48" t="s">
        <v>155</v>
      </c>
      <c r="C513" s="77" t="s">
        <v>781</v>
      </c>
      <c r="D513" s="47" t="s">
        <v>136</v>
      </c>
      <c r="E513" s="73"/>
    </row>
    <row r="514" spans="1:7" ht="35.25" customHeight="1" x14ac:dyDescent="0.25">
      <c r="A514" s="91" t="s">
        <v>782</v>
      </c>
      <c r="B514" s="48" t="s">
        <v>155</v>
      </c>
      <c r="C514" s="77" t="s">
        <v>783</v>
      </c>
      <c r="D514" s="47" t="s">
        <v>136</v>
      </c>
      <c r="E514" s="73"/>
    </row>
    <row r="515" spans="1:7" ht="35.25" customHeight="1" x14ac:dyDescent="0.25">
      <c r="A515" s="91" t="s">
        <v>784</v>
      </c>
      <c r="B515" s="48" t="s">
        <v>155</v>
      </c>
      <c r="C515" s="77" t="s">
        <v>785</v>
      </c>
      <c r="D515" s="47" t="s">
        <v>136</v>
      </c>
      <c r="E515" s="73"/>
    </row>
    <row r="516" spans="1:7" ht="35.25" customHeight="1" x14ac:dyDescent="0.25">
      <c r="A516" s="91" t="s">
        <v>786</v>
      </c>
      <c r="B516" s="48" t="s">
        <v>155</v>
      </c>
      <c r="C516" s="77" t="s">
        <v>28</v>
      </c>
      <c r="D516" s="47" t="s">
        <v>136</v>
      </c>
      <c r="E516" s="73"/>
    </row>
    <row r="517" spans="1:7" ht="35.25" customHeight="1" x14ac:dyDescent="0.25">
      <c r="A517" s="91" t="s">
        <v>787</v>
      </c>
      <c r="B517" s="48" t="s">
        <v>155</v>
      </c>
      <c r="C517" s="77" t="s">
        <v>788</v>
      </c>
      <c r="D517" s="47" t="s">
        <v>136</v>
      </c>
      <c r="E517" s="73"/>
    </row>
    <row r="518" spans="1:7" ht="35.25" customHeight="1" x14ac:dyDescent="0.25">
      <c r="A518" s="93" t="s">
        <v>27</v>
      </c>
      <c r="B518" s="48" t="s">
        <v>155</v>
      </c>
      <c r="C518" s="77" t="s">
        <v>27</v>
      </c>
      <c r="D518" s="47"/>
      <c r="E518" s="73"/>
    </row>
    <row r="519" spans="1:7" ht="35.25" customHeight="1" x14ac:dyDescent="0.25">
      <c r="A519" s="93" t="s">
        <v>27</v>
      </c>
      <c r="B519" s="48" t="s">
        <v>155</v>
      </c>
      <c r="C519" s="77" t="s">
        <v>27</v>
      </c>
      <c r="D519" s="47"/>
      <c r="E519" s="73"/>
    </row>
    <row r="520" spans="1:7" ht="35.25" customHeight="1" x14ac:dyDescent="0.25">
      <c r="A520" s="93" t="s">
        <v>27</v>
      </c>
      <c r="B520" s="48" t="s">
        <v>155</v>
      </c>
      <c r="C520" s="77" t="s">
        <v>27</v>
      </c>
      <c r="D520" s="47"/>
      <c r="E520" s="73"/>
    </row>
    <row r="521" spans="1:7" ht="35.25" customHeight="1" x14ac:dyDescent="0.25">
      <c r="A521" s="93" t="s">
        <v>27</v>
      </c>
      <c r="B521" s="48" t="s">
        <v>155</v>
      </c>
      <c r="C521" s="77" t="s">
        <v>27</v>
      </c>
      <c r="D521" s="47"/>
      <c r="E521" s="73"/>
    </row>
    <row r="522" spans="1:7" ht="35.25" customHeight="1" x14ac:dyDescent="0.25">
      <c r="A522" s="93" t="s">
        <v>27</v>
      </c>
      <c r="B522" s="48" t="s">
        <v>155</v>
      </c>
      <c r="C522" s="77" t="s">
        <v>27</v>
      </c>
      <c r="D522" s="47"/>
      <c r="E522" s="73"/>
    </row>
    <row r="523" spans="1:7" ht="35.25" customHeight="1" x14ac:dyDescent="0.25">
      <c r="A523" s="93" t="s">
        <v>27</v>
      </c>
      <c r="B523" s="48" t="s">
        <v>155</v>
      </c>
      <c r="C523" s="77" t="s">
        <v>27</v>
      </c>
      <c r="D523" s="47"/>
      <c r="E523" s="73"/>
    </row>
    <row r="524" spans="1:7" ht="35.25" customHeight="1" x14ac:dyDescent="0.25">
      <c r="A524" s="93" t="s">
        <v>27</v>
      </c>
      <c r="B524" s="48" t="s">
        <v>155</v>
      </c>
      <c r="C524" s="77" t="s">
        <v>27</v>
      </c>
      <c r="D524" s="47"/>
      <c r="E524" s="73"/>
    </row>
    <row r="525" spans="1:7" ht="35.25" customHeight="1" thickBot="1" x14ac:dyDescent="0.3">
      <c r="A525" s="93" t="s">
        <v>27</v>
      </c>
      <c r="B525" s="49" t="s">
        <v>155</v>
      </c>
      <c r="C525" s="77" t="s">
        <v>27</v>
      </c>
      <c r="D525" s="47"/>
      <c r="E525" s="73"/>
    </row>
    <row r="526" spans="1:7" s="76" customFormat="1" ht="35.25" customHeight="1" thickBot="1" x14ac:dyDescent="0.3">
      <c r="A526" s="67" t="s">
        <v>139</v>
      </c>
      <c r="B526" s="68" t="s">
        <v>1252</v>
      </c>
      <c r="C526" s="69" t="s">
        <v>223</v>
      </c>
      <c r="D526" s="70" t="str">
        <f>CONCATENATE("Your Score",Parameters!$A$1,Parameters!$A$1,"     ",F526,"/",G526,"(",MID(B526,FIND("(",B526)+1,4),")")</f>
        <v>Your Score
     0/0(EBc.)</v>
      </c>
      <c r="E526" s="71" t="str">
        <f>MID(B526,FIND("(",B526)+1,3)</f>
        <v>EBc</v>
      </c>
      <c r="F526" s="75">
        <f>IF(AND(COUNTIF(D527:D546,"0")=0,(COUNTIF(D527:D546,"-0.5")+COUNTIF(D527:D546,"-1"))=0),0,(10-((ROUND(((COUNTIF(D527:D546,"-0.5")+COUNTIF(D527:D546,"-1"))/COUNTA(D527:D546)),1))*10)))</f>
        <v>0</v>
      </c>
      <c r="G526" s="74">
        <f>(COUNTIF(D527:D546,"0")+COUNTIF(D527:D546,"-1")+COUNTIF(D527:D546,"-0.5"))</f>
        <v>0</v>
      </c>
    </row>
    <row r="527" spans="1:7" ht="35.25" customHeight="1" x14ac:dyDescent="0.25">
      <c r="A527" s="91" t="s">
        <v>789</v>
      </c>
      <c r="B527" s="46" t="s">
        <v>155</v>
      </c>
      <c r="C527" s="77" t="s">
        <v>790</v>
      </c>
      <c r="D527" s="51" t="s">
        <v>136</v>
      </c>
      <c r="E527" s="73"/>
    </row>
    <row r="528" spans="1:7" ht="35.25" customHeight="1" x14ac:dyDescent="0.25">
      <c r="A528" s="91" t="s">
        <v>791</v>
      </c>
      <c r="B528" s="48" t="s">
        <v>155</v>
      </c>
      <c r="C528" s="77" t="s">
        <v>792</v>
      </c>
      <c r="D528" s="47" t="s">
        <v>136</v>
      </c>
      <c r="E528" s="73"/>
    </row>
    <row r="529" spans="1:5" ht="35.25" customHeight="1" x14ac:dyDescent="0.25">
      <c r="A529" s="91" t="s">
        <v>793</v>
      </c>
      <c r="B529" s="48" t="s">
        <v>155</v>
      </c>
      <c r="C529" s="77" t="s">
        <v>794</v>
      </c>
      <c r="D529" s="47" t="s">
        <v>136</v>
      </c>
      <c r="E529" s="73"/>
    </row>
    <row r="530" spans="1:5" ht="35.25" customHeight="1" x14ac:dyDescent="0.25">
      <c r="A530" s="91" t="s">
        <v>795</v>
      </c>
      <c r="B530" s="48" t="s">
        <v>155</v>
      </c>
      <c r="C530" s="77" t="s">
        <v>796</v>
      </c>
      <c r="D530" s="47" t="s">
        <v>136</v>
      </c>
      <c r="E530" s="73"/>
    </row>
    <row r="531" spans="1:5" ht="35.25" customHeight="1" x14ac:dyDescent="0.25">
      <c r="A531" s="91" t="s">
        <v>797</v>
      </c>
      <c r="B531" s="48" t="s">
        <v>155</v>
      </c>
      <c r="C531" s="77" t="s">
        <v>798</v>
      </c>
      <c r="D531" s="47" t="s">
        <v>136</v>
      </c>
      <c r="E531" s="73"/>
    </row>
    <row r="532" spans="1:5" ht="35.25" customHeight="1" x14ac:dyDescent="0.25">
      <c r="A532" s="91" t="s">
        <v>799</v>
      </c>
      <c r="B532" s="48" t="s">
        <v>155</v>
      </c>
      <c r="C532" s="77" t="s">
        <v>800</v>
      </c>
      <c r="D532" s="47" t="s">
        <v>136</v>
      </c>
      <c r="E532" s="73"/>
    </row>
    <row r="533" spans="1:5" ht="35.25" customHeight="1" x14ac:dyDescent="0.25">
      <c r="A533" s="91" t="s">
        <v>801</v>
      </c>
      <c r="B533" s="48" t="s">
        <v>155</v>
      </c>
      <c r="C533" s="77" t="s">
        <v>802</v>
      </c>
      <c r="D533" s="47" t="s">
        <v>136</v>
      </c>
      <c r="E533" s="73"/>
    </row>
    <row r="534" spans="1:5" ht="35.25" customHeight="1" x14ac:dyDescent="0.25">
      <c r="A534" s="91" t="s">
        <v>803</v>
      </c>
      <c r="B534" s="48" t="s">
        <v>155</v>
      </c>
      <c r="C534" s="77" t="s">
        <v>804</v>
      </c>
      <c r="D534" s="47" t="s">
        <v>136</v>
      </c>
      <c r="E534" s="73"/>
    </row>
    <row r="535" spans="1:5" ht="35.25" customHeight="1" x14ac:dyDescent="0.25">
      <c r="A535" s="91" t="s">
        <v>805</v>
      </c>
      <c r="B535" s="48" t="s">
        <v>155</v>
      </c>
      <c r="C535" s="77" t="s">
        <v>693</v>
      </c>
      <c r="D535" s="47" t="s">
        <v>136</v>
      </c>
      <c r="E535" s="73"/>
    </row>
    <row r="536" spans="1:5" ht="35.25" customHeight="1" x14ac:dyDescent="0.25">
      <c r="A536" s="91" t="s">
        <v>806</v>
      </c>
      <c r="B536" s="48" t="s">
        <v>155</v>
      </c>
      <c r="C536" s="77" t="s">
        <v>807</v>
      </c>
      <c r="D536" s="47" t="s">
        <v>136</v>
      </c>
      <c r="E536" s="73"/>
    </row>
    <row r="537" spans="1:5" ht="35.25" customHeight="1" x14ac:dyDescent="0.25">
      <c r="A537" s="91" t="s">
        <v>808</v>
      </c>
      <c r="B537" s="48" t="s">
        <v>155</v>
      </c>
      <c r="C537" s="77" t="s">
        <v>809</v>
      </c>
      <c r="D537" s="47" t="s">
        <v>136</v>
      </c>
      <c r="E537" s="73"/>
    </row>
    <row r="538" spans="1:5" ht="35.25" customHeight="1" x14ac:dyDescent="0.25">
      <c r="A538" s="91" t="s">
        <v>810</v>
      </c>
      <c r="B538" s="48" t="s">
        <v>155</v>
      </c>
      <c r="C538" s="77" t="s">
        <v>811</v>
      </c>
      <c r="D538" s="47" t="s">
        <v>136</v>
      </c>
      <c r="E538" s="73"/>
    </row>
    <row r="539" spans="1:5" ht="35.25" customHeight="1" x14ac:dyDescent="0.25">
      <c r="A539" s="91" t="s">
        <v>812</v>
      </c>
      <c r="B539" s="48" t="s">
        <v>155</v>
      </c>
      <c r="C539" s="77" t="s">
        <v>813</v>
      </c>
      <c r="D539" s="47" t="s">
        <v>136</v>
      </c>
      <c r="E539" s="73"/>
    </row>
    <row r="540" spans="1:5" ht="35.25" customHeight="1" x14ac:dyDescent="0.25">
      <c r="A540" s="91" t="s">
        <v>814</v>
      </c>
      <c r="B540" s="48" t="s">
        <v>155</v>
      </c>
      <c r="C540" s="77" t="s">
        <v>815</v>
      </c>
      <c r="D540" s="47" t="s">
        <v>136</v>
      </c>
      <c r="E540" s="73"/>
    </row>
    <row r="541" spans="1:5" ht="35.25" customHeight="1" x14ac:dyDescent="0.25">
      <c r="A541" s="93" t="s">
        <v>27</v>
      </c>
      <c r="B541" s="48" t="s">
        <v>155</v>
      </c>
      <c r="C541" s="77" t="s">
        <v>27</v>
      </c>
      <c r="D541" s="47"/>
      <c r="E541" s="73"/>
    </row>
    <row r="542" spans="1:5" ht="35.25" customHeight="1" x14ac:dyDescent="0.25">
      <c r="A542" s="93" t="s">
        <v>27</v>
      </c>
      <c r="B542" s="48" t="s">
        <v>155</v>
      </c>
      <c r="C542" s="77" t="s">
        <v>27</v>
      </c>
      <c r="D542" s="47"/>
      <c r="E542" s="73"/>
    </row>
    <row r="543" spans="1:5" ht="35.25" customHeight="1" x14ac:dyDescent="0.25">
      <c r="A543" s="93" t="s">
        <v>27</v>
      </c>
      <c r="B543" s="48" t="s">
        <v>155</v>
      </c>
      <c r="C543" s="77" t="s">
        <v>27</v>
      </c>
      <c r="D543" s="47"/>
      <c r="E543" s="73"/>
    </row>
    <row r="544" spans="1:5" ht="35.25" customHeight="1" x14ac:dyDescent="0.25">
      <c r="A544" s="93" t="s">
        <v>27</v>
      </c>
      <c r="B544" s="48" t="s">
        <v>155</v>
      </c>
      <c r="C544" s="77" t="s">
        <v>27</v>
      </c>
      <c r="D544" s="47"/>
      <c r="E544" s="73"/>
    </row>
    <row r="545" spans="1:7" ht="35.25" customHeight="1" x14ac:dyDescent="0.25">
      <c r="A545" s="93" t="s">
        <v>27</v>
      </c>
      <c r="B545" s="48" t="s">
        <v>155</v>
      </c>
      <c r="C545" s="77" t="s">
        <v>27</v>
      </c>
      <c r="D545" s="47"/>
      <c r="E545" s="73"/>
    </row>
    <row r="546" spans="1:7" ht="35.25" customHeight="1" thickBot="1" x14ac:dyDescent="0.3">
      <c r="A546" s="93" t="s">
        <v>27</v>
      </c>
      <c r="B546" s="49" t="s">
        <v>155</v>
      </c>
      <c r="C546" s="77" t="s">
        <v>27</v>
      </c>
      <c r="D546" s="47"/>
      <c r="E546" s="73"/>
    </row>
    <row r="547" spans="1:7" s="76" customFormat="1" ht="35.25" customHeight="1" thickBot="1" x14ac:dyDescent="0.3">
      <c r="A547" s="67" t="s">
        <v>139</v>
      </c>
      <c r="B547" s="68" t="s">
        <v>1253</v>
      </c>
      <c r="C547" s="69" t="s">
        <v>223</v>
      </c>
      <c r="D547" s="70" t="str">
        <f>CONCATENATE("Your Score",Parameters!$A$1,Parameters!$A$1,"     ",F547,"/",G547,"(",MID(B547,FIND("(",B547)+1,4),")")</f>
        <v>Your Score
     0/0(EBd.)</v>
      </c>
      <c r="E547" s="71" t="str">
        <f>MID(B547,FIND("(",B547)+1,3)</f>
        <v>EBd</v>
      </c>
      <c r="F547" s="75">
        <f>IF(AND(COUNTIF(D548:D567,"0")=0,(COUNTIF(D548:D567,"-0.5")+COUNTIF(D548:D567,"-1"))=0),0,(10-((ROUND(((COUNTIF(D548:D567,"-0.5")+COUNTIF(D548:D567,"-1"))/COUNTA(D548:D567)),1))*10)))</f>
        <v>0</v>
      </c>
      <c r="G547" s="74">
        <f>(COUNTIF(D548:D567,"0")+COUNTIF(D548:D567,"-1")+COUNTIF(D548:D567,"-0.5"))</f>
        <v>0</v>
      </c>
    </row>
    <row r="548" spans="1:7" ht="35.25" customHeight="1" x14ac:dyDescent="0.25">
      <c r="A548" s="91" t="s">
        <v>816</v>
      </c>
      <c r="B548" s="46" t="s">
        <v>155</v>
      </c>
      <c r="C548" s="77" t="s">
        <v>675</v>
      </c>
      <c r="D548" s="51" t="s">
        <v>136</v>
      </c>
      <c r="E548" s="73"/>
    </row>
    <row r="549" spans="1:7" ht="35.25" customHeight="1" x14ac:dyDescent="0.25">
      <c r="A549" s="91" t="s">
        <v>817</v>
      </c>
      <c r="B549" s="48" t="s">
        <v>155</v>
      </c>
      <c r="C549" s="77" t="s">
        <v>818</v>
      </c>
      <c r="D549" s="47" t="s">
        <v>136</v>
      </c>
      <c r="E549" s="73"/>
    </row>
    <row r="550" spans="1:7" ht="35.25" customHeight="1" x14ac:dyDescent="0.25">
      <c r="A550" s="91" t="s">
        <v>819</v>
      </c>
      <c r="B550" s="48" t="s">
        <v>155</v>
      </c>
      <c r="C550" s="77" t="s">
        <v>820</v>
      </c>
      <c r="D550" s="47" t="s">
        <v>136</v>
      </c>
      <c r="E550" s="73"/>
    </row>
    <row r="551" spans="1:7" ht="35.25" customHeight="1" x14ac:dyDescent="0.25">
      <c r="A551" s="91" t="s">
        <v>821</v>
      </c>
      <c r="B551" s="48" t="s">
        <v>155</v>
      </c>
      <c r="C551" s="77" t="s">
        <v>822</v>
      </c>
      <c r="D551" s="47" t="s">
        <v>136</v>
      </c>
      <c r="E551" s="73"/>
    </row>
    <row r="552" spans="1:7" ht="35.25" customHeight="1" x14ac:dyDescent="0.25">
      <c r="A552" s="91" t="s">
        <v>823</v>
      </c>
      <c r="B552" s="48" t="s">
        <v>155</v>
      </c>
      <c r="C552" s="77" t="s">
        <v>824</v>
      </c>
      <c r="D552" s="47" t="s">
        <v>136</v>
      </c>
      <c r="E552" s="73"/>
    </row>
    <row r="553" spans="1:7" ht="35.25" customHeight="1" x14ac:dyDescent="0.25">
      <c r="A553" s="91" t="s">
        <v>825</v>
      </c>
      <c r="B553" s="48" t="s">
        <v>155</v>
      </c>
      <c r="C553" s="77" t="s">
        <v>826</v>
      </c>
      <c r="D553" s="47" t="s">
        <v>136</v>
      </c>
      <c r="E553" s="73"/>
    </row>
    <row r="554" spans="1:7" ht="35.25" customHeight="1" x14ac:dyDescent="0.25">
      <c r="A554" s="91" t="s">
        <v>827</v>
      </c>
      <c r="B554" s="48" t="s">
        <v>155</v>
      </c>
      <c r="C554" s="77" t="s">
        <v>828</v>
      </c>
      <c r="D554" s="47" t="s">
        <v>136</v>
      </c>
      <c r="E554" s="73"/>
    </row>
    <row r="555" spans="1:7" ht="35.25" customHeight="1" x14ac:dyDescent="0.25">
      <c r="A555" s="91" t="s">
        <v>829</v>
      </c>
      <c r="B555" s="48" t="s">
        <v>155</v>
      </c>
      <c r="C555" s="77" t="s">
        <v>830</v>
      </c>
      <c r="D555" s="47" t="s">
        <v>136</v>
      </c>
      <c r="E555" s="73"/>
    </row>
    <row r="556" spans="1:7" ht="35.25" customHeight="1" x14ac:dyDescent="0.25">
      <c r="A556" s="91" t="s">
        <v>831</v>
      </c>
      <c r="B556" s="48" t="s">
        <v>155</v>
      </c>
      <c r="C556" s="77" t="s">
        <v>623</v>
      </c>
      <c r="D556" s="47" t="s">
        <v>136</v>
      </c>
      <c r="E556" s="73"/>
    </row>
    <row r="557" spans="1:7" ht="35.25" customHeight="1" x14ac:dyDescent="0.25">
      <c r="A557" s="91" t="s">
        <v>832</v>
      </c>
      <c r="B557" s="48" t="s">
        <v>155</v>
      </c>
      <c r="C557" s="77" t="s">
        <v>833</v>
      </c>
      <c r="D557" s="47" t="s">
        <v>136</v>
      </c>
      <c r="E557" s="73"/>
    </row>
    <row r="558" spans="1:7" ht="35.25" customHeight="1" x14ac:dyDescent="0.25">
      <c r="A558" s="91" t="s">
        <v>834</v>
      </c>
      <c r="B558" s="48" t="s">
        <v>155</v>
      </c>
      <c r="C558" s="77" t="s">
        <v>835</v>
      </c>
      <c r="D558" s="47" t="s">
        <v>136</v>
      </c>
      <c r="E558" s="73"/>
    </row>
    <row r="559" spans="1:7" ht="35.25" customHeight="1" x14ac:dyDescent="0.25">
      <c r="A559" s="91" t="s">
        <v>836</v>
      </c>
      <c r="B559" s="48" t="s">
        <v>155</v>
      </c>
      <c r="C559" s="77" t="s">
        <v>837</v>
      </c>
      <c r="D559" s="47" t="s">
        <v>136</v>
      </c>
      <c r="E559" s="73"/>
    </row>
    <row r="560" spans="1:7" ht="35.25" customHeight="1" x14ac:dyDescent="0.25">
      <c r="A560" s="93" t="s">
        <v>27</v>
      </c>
      <c r="B560" s="48" t="s">
        <v>155</v>
      </c>
      <c r="C560" s="77" t="s">
        <v>27</v>
      </c>
      <c r="D560" s="47"/>
      <c r="E560" s="73"/>
    </row>
    <row r="561" spans="1:7" ht="35.25" customHeight="1" x14ac:dyDescent="0.25">
      <c r="A561" s="93" t="s">
        <v>27</v>
      </c>
      <c r="B561" s="48" t="s">
        <v>155</v>
      </c>
      <c r="C561" s="77" t="s">
        <v>27</v>
      </c>
      <c r="D561" s="47"/>
      <c r="E561" s="73"/>
    </row>
    <row r="562" spans="1:7" ht="35.25" customHeight="1" x14ac:dyDescent="0.25">
      <c r="A562" s="93" t="s">
        <v>27</v>
      </c>
      <c r="B562" s="48" t="s">
        <v>155</v>
      </c>
      <c r="C562" s="77" t="s">
        <v>27</v>
      </c>
      <c r="D562" s="47"/>
      <c r="E562" s="73"/>
    </row>
    <row r="563" spans="1:7" ht="35.25" customHeight="1" x14ac:dyDescent="0.25">
      <c r="A563" s="93" t="s">
        <v>27</v>
      </c>
      <c r="B563" s="48" t="s">
        <v>155</v>
      </c>
      <c r="C563" s="77" t="s">
        <v>27</v>
      </c>
      <c r="D563" s="47"/>
      <c r="E563" s="73"/>
    </row>
    <row r="564" spans="1:7" ht="35.25" customHeight="1" x14ac:dyDescent="0.25">
      <c r="A564" s="93" t="s">
        <v>27</v>
      </c>
      <c r="B564" s="48" t="s">
        <v>155</v>
      </c>
      <c r="C564" s="77" t="s">
        <v>27</v>
      </c>
      <c r="D564" s="47"/>
      <c r="E564" s="73"/>
    </row>
    <row r="565" spans="1:7" ht="35.25" customHeight="1" x14ac:dyDescent="0.25">
      <c r="A565" s="93" t="s">
        <v>27</v>
      </c>
      <c r="B565" s="48" t="s">
        <v>155</v>
      </c>
      <c r="C565" s="77" t="s">
        <v>27</v>
      </c>
      <c r="D565" s="47"/>
      <c r="E565" s="73"/>
    </row>
    <row r="566" spans="1:7" ht="35.25" customHeight="1" x14ac:dyDescent="0.25">
      <c r="A566" s="93" t="s">
        <v>27</v>
      </c>
      <c r="B566" s="48" t="s">
        <v>155</v>
      </c>
      <c r="C566" s="77" t="s">
        <v>27</v>
      </c>
      <c r="D566" s="47"/>
      <c r="E566" s="73"/>
    </row>
    <row r="567" spans="1:7" ht="35.25" customHeight="1" thickBot="1" x14ac:dyDescent="0.3">
      <c r="A567" s="93" t="s">
        <v>27</v>
      </c>
      <c r="B567" s="49" t="s">
        <v>155</v>
      </c>
      <c r="C567" s="77" t="s">
        <v>27</v>
      </c>
      <c r="D567" s="47"/>
      <c r="E567" s="73"/>
    </row>
    <row r="568" spans="1:7" s="76" customFormat="1" ht="35.25" customHeight="1" thickBot="1" x14ac:dyDescent="0.3">
      <c r="A568" s="67" t="s">
        <v>139</v>
      </c>
      <c r="B568" s="68" t="s">
        <v>1254</v>
      </c>
      <c r="C568" s="69" t="s">
        <v>223</v>
      </c>
      <c r="D568" s="70" t="str">
        <f>CONCATENATE("Your Score",Parameters!$A$1,Parameters!$A$1,"     ",F568,"/",G568,"(",MID(B568,FIND("(",B568)+1,4),")")</f>
        <v>Your Score
     0/0(EBe.)</v>
      </c>
      <c r="E568" s="71" t="str">
        <f>MID(B568,FIND("(",B568)+1,3)</f>
        <v>EBe</v>
      </c>
      <c r="F568" s="75">
        <f>IF(AND(COUNTIF(D569:D588,"0")=0,(COUNTIF(D569:D588,"-0.5")+COUNTIF(D569:D588,"-1"))=0),0,(10-((ROUND(((COUNTIF(D569:D588,"-0.5")+COUNTIF(D569:D588,"-1"))/COUNTA(D569:D588)),1))*10)))</f>
        <v>0</v>
      </c>
      <c r="G568" s="74">
        <f>(COUNTIF(D569:D588,"0")+COUNTIF(D569:D588,"-1")+COUNTIF(D569:D588,"-0.5"))</f>
        <v>0</v>
      </c>
    </row>
    <row r="569" spans="1:7" ht="35.25" customHeight="1" x14ac:dyDescent="0.25">
      <c r="A569" s="91" t="s">
        <v>838</v>
      </c>
      <c r="B569" s="46" t="s">
        <v>155</v>
      </c>
      <c r="C569" s="77" t="s">
        <v>839</v>
      </c>
      <c r="D569" s="51" t="s">
        <v>136</v>
      </c>
      <c r="E569" s="73"/>
    </row>
    <row r="570" spans="1:7" ht="35.25" customHeight="1" x14ac:dyDescent="0.25">
      <c r="A570" s="91" t="s">
        <v>840</v>
      </c>
      <c r="B570" s="48" t="s">
        <v>155</v>
      </c>
      <c r="C570" s="77" t="s">
        <v>841</v>
      </c>
      <c r="D570" s="47" t="s">
        <v>136</v>
      </c>
      <c r="E570" s="73"/>
    </row>
    <row r="571" spans="1:7" ht="35.25" customHeight="1" x14ac:dyDescent="0.25">
      <c r="A571" s="91" t="s">
        <v>842</v>
      </c>
      <c r="B571" s="48" t="s">
        <v>155</v>
      </c>
      <c r="C571" s="77" t="s">
        <v>843</v>
      </c>
      <c r="D571" s="47" t="s">
        <v>136</v>
      </c>
      <c r="E571" s="73"/>
    </row>
    <row r="572" spans="1:7" ht="35.25" customHeight="1" x14ac:dyDescent="0.25">
      <c r="A572" s="91" t="s">
        <v>844</v>
      </c>
      <c r="B572" s="48" t="s">
        <v>155</v>
      </c>
      <c r="C572" s="77" t="s">
        <v>845</v>
      </c>
      <c r="D572" s="47" t="s">
        <v>136</v>
      </c>
      <c r="E572" s="73"/>
    </row>
    <row r="573" spans="1:7" ht="35.25" customHeight="1" x14ac:dyDescent="0.25">
      <c r="A573" s="91" t="s">
        <v>846</v>
      </c>
      <c r="B573" s="48" t="s">
        <v>155</v>
      </c>
      <c r="C573" s="77" t="s">
        <v>847</v>
      </c>
      <c r="D573" s="47" t="s">
        <v>136</v>
      </c>
      <c r="E573" s="73"/>
    </row>
    <row r="574" spans="1:7" ht="35.25" customHeight="1" x14ac:dyDescent="0.25">
      <c r="A574" s="91" t="s">
        <v>848</v>
      </c>
      <c r="B574" s="48" t="s">
        <v>155</v>
      </c>
      <c r="C574" s="77" t="s">
        <v>849</v>
      </c>
      <c r="D574" s="47" t="s">
        <v>136</v>
      </c>
      <c r="E574" s="73"/>
    </row>
    <row r="575" spans="1:7" ht="35.25" customHeight="1" x14ac:dyDescent="0.25">
      <c r="A575" s="91" t="s">
        <v>850</v>
      </c>
      <c r="B575" s="48" t="s">
        <v>155</v>
      </c>
      <c r="C575" s="77" t="s">
        <v>851</v>
      </c>
      <c r="D575" s="47" t="s">
        <v>136</v>
      </c>
      <c r="E575" s="73"/>
    </row>
    <row r="576" spans="1:7" ht="35.25" customHeight="1" x14ac:dyDescent="0.25">
      <c r="A576" s="91" t="s">
        <v>852</v>
      </c>
      <c r="B576" s="48" t="s">
        <v>155</v>
      </c>
      <c r="C576" s="77" t="s">
        <v>853</v>
      </c>
      <c r="D576" s="47" t="s">
        <v>136</v>
      </c>
      <c r="E576" s="73"/>
    </row>
    <row r="577" spans="1:7" ht="35.25" customHeight="1" x14ac:dyDescent="0.25">
      <c r="A577" s="91" t="s">
        <v>854</v>
      </c>
      <c r="B577" s="48" t="s">
        <v>155</v>
      </c>
      <c r="C577" s="77" t="s">
        <v>855</v>
      </c>
      <c r="D577" s="47" t="s">
        <v>136</v>
      </c>
      <c r="E577" s="73"/>
    </row>
    <row r="578" spans="1:7" ht="35.25" customHeight="1" x14ac:dyDescent="0.25">
      <c r="A578" s="91" t="s">
        <v>856</v>
      </c>
      <c r="B578" s="48" t="s">
        <v>155</v>
      </c>
      <c r="C578" s="77" t="s">
        <v>617</v>
      </c>
      <c r="D578" s="47" t="s">
        <v>136</v>
      </c>
      <c r="E578" s="73"/>
    </row>
    <row r="579" spans="1:7" ht="35.25" customHeight="1" x14ac:dyDescent="0.25">
      <c r="A579" s="91" t="s">
        <v>857</v>
      </c>
      <c r="B579" s="48" t="s">
        <v>155</v>
      </c>
      <c r="C579" s="77" t="s">
        <v>858</v>
      </c>
      <c r="D579" s="47" t="s">
        <v>136</v>
      </c>
      <c r="E579" s="73"/>
    </row>
    <row r="580" spans="1:7" ht="35.25" customHeight="1" x14ac:dyDescent="0.25">
      <c r="A580" s="91" t="s">
        <v>859</v>
      </c>
      <c r="B580" s="48" t="s">
        <v>155</v>
      </c>
      <c r="C580" s="77" t="s">
        <v>860</v>
      </c>
      <c r="D580" s="47" t="s">
        <v>136</v>
      </c>
      <c r="E580" s="73"/>
    </row>
    <row r="581" spans="1:7" ht="35.25" customHeight="1" x14ac:dyDescent="0.25">
      <c r="A581" s="93" t="s">
        <v>27</v>
      </c>
      <c r="B581" s="48" t="s">
        <v>155</v>
      </c>
      <c r="C581" s="77" t="s">
        <v>27</v>
      </c>
      <c r="D581" s="47"/>
      <c r="E581" s="73"/>
    </row>
    <row r="582" spans="1:7" ht="35.25" customHeight="1" x14ac:dyDescent="0.25">
      <c r="A582" s="93" t="s">
        <v>27</v>
      </c>
      <c r="B582" s="48" t="s">
        <v>155</v>
      </c>
      <c r="C582" s="77" t="s">
        <v>27</v>
      </c>
      <c r="D582" s="47"/>
      <c r="E582" s="73"/>
    </row>
    <row r="583" spans="1:7" ht="35.25" customHeight="1" x14ac:dyDescent="0.25">
      <c r="A583" s="93" t="s">
        <v>27</v>
      </c>
      <c r="B583" s="48" t="s">
        <v>155</v>
      </c>
      <c r="C583" s="77" t="s">
        <v>27</v>
      </c>
      <c r="D583" s="47"/>
      <c r="E583" s="73"/>
    </row>
    <row r="584" spans="1:7" ht="35.25" customHeight="1" x14ac:dyDescent="0.25">
      <c r="A584" s="93" t="s">
        <v>27</v>
      </c>
      <c r="B584" s="48" t="s">
        <v>155</v>
      </c>
      <c r="C584" s="77" t="s">
        <v>27</v>
      </c>
      <c r="D584" s="47"/>
      <c r="E584" s="73"/>
    </row>
    <row r="585" spans="1:7" ht="35.25" customHeight="1" x14ac:dyDescent="0.25">
      <c r="A585" s="93" t="s">
        <v>27</v>
      </c>
      <c r="B585" s="48" t="s">
        <v>155</v>
      </c>
      <c r="C585" s="77" t="s">
        <v>27</v>
      </c>
      <c r="D585" s="47"/>
      <c r="E585" s="73"/>
    </row>
    <row r="586" spans="1:7" ht="35.25" customHeight="1" x14ac:dyDescent="0.25">
      <c r="A586" s="93" t="s">
        <v>27</v>
      </c>
      <c r="B586" s="48" t="s">
        <v>155</v>
      </c>
      <c r="C586" s="77" t="s">
        <v>27</v>
      </c>
      <c r="D586" s="47"/>
      <c r="E586" s="73"/>
    </row>
    <row r="587" spans="1:7" ht="35.25" customHeight="1" x14ac:dyDescent="0.25">
      <c r="A587" s="93" t="s">
        <v>27</v>
      </c>
      <c r="B587" s="48" t="s">
        <v>155</v>
      </c>
      <c r="C587" s="77" t="s">
        <v>27</v>
      </c>
      <c r="D587" s="47"/>
      <c r="E587" s="73"/>
    </row>
    <row r="588" spans="1:7" ht="35.25" customHeight="1" thickBot="1" x14ac:dyDescent="0.3">
      <c r="A588" s="93" t="s">
        <v>27</v>
      </c>
      <c r="B588" s="49" t="s">
        <v>155</v>
      </c>
      <c r="C588" s="77" t="s">
        <v>27</v>
      </c>
      <c r="D588" s="47"/>
      <c r="E588" s="73"/>
    </row>
    <row r="589" spans="1:7" s="76" customFormat="1" ht="35.25" customHeight="1" thickBot="1" x14ac:dyDescent="0.3">
      <c r="A589" s="67" t="s">
        <v>139</v>
      </c>
      <c r="B589" s="68" t="s">
        <v>861</v>
      </c>
      <c r="C589" s="69" t="s">
        <v>223</v>
      </c>
      <c r="D589" s="70" t="str">
        <f>CONCATENATE("Your Score",Parameters!$A$1,Parameters!$A$1,"     ",F589,"/",G589,"(",MID(B589,FIND("(",B589)+1,4),")")</f>
        <v>Your Score
     0/0(EGa.)</v>
      </c>
      <c r="E589" s="71" t="str">
        <f>MID(B589,FIND("(",B589)+1,3)</f>
        <v>EGa</v>
      </c>
      <c r="F589" s="75">
        <f>IF(AND(COUNTIF(D590:D609,"0")=0,(COUNTIF(D590:D609,"-0.5")+COUNTIF(D590:D609,"-1"))=0),0,(10-((ROUND(((COUNTIF(D590:D609,"-0.5")+COUNTIF(D590:D609,"-1"))/COUNTA(D590:D609)),1))*10)))</f>
        <v>0</v>
      </c>
      <c r="G589" s="74">
        <f>(COUNTIF(D590:D609,"0")+COUNTIF(D590:D609,"-1")+COUNTIF(D590:D609,"-0.5"))</f>
        <v>0</v>
      </c>
    </row>
    <row r="590" spans="1:7" ht="35.25" customHeight="1" x14ac:dyDescent="0.25">
      <c r="A590" s="91" t="s">
        <v>862</v>
      </c>
      <c r="B590" s="46" t="s">
        <v>155</v>
      </c>
      <c r="C590" s="77" t="s">
        <v>863</v>
      </c>
      <c r="D590" s="51" t="s">
        <v>136</v>
      </c>
      <c r="E590" s="73"/>
    </row>
    <row r="591" spans="1:7" ht="35.25" customHeight="1" x14ac:dyDescent="0.25">
      <c r="A591" s="91" t="s">
        <v>864</v>
      </c>
      <c r="B591" s="48" t="s">
        <v>155</v>
      </c>
      <c r="C591" s="77" t="s">
        <v>865</v>
      </c>
      <c r="D591" s="47" t="s">
        <v>136</v>
      </c>
      <c r="E591" s="73"/>
    </row>
    <row r="592" spans="1:7" ht="35.25" customHeight="1" x14ac:dyDescent="0.25">
      <c r="A592" s="91" t="s">
        <v>866</v>
      </c>
      <c r="B592" s="48" t="s">
        <v>155</v>
      </c>
      <c r="C592" s="77" t="s">
        <v>867</v>
      </c>
      <c r="D592" s="47" t="s">
        <v>136</v>
      </c>
      <c r="E592" s="73"/>
    </row>
    <row r="593" spans="1:5" ht="35.25" customHeight="1" x14ac:dyDescent="0.25">
      <c r="A593" s="91" t="s">
        <v>868</v>
      </c>
      <c r="B593" s="48" t="s">
        <v>155</v>
      </c>
      <c r="C593" s="77" t="s">
        <v>869</v>
      </c>
      <c r="D593" s="47" t="s">
        <v>136</v>
      </c>
      <c r="E593" s="73"/>
    </row>
    <row r="594" spans="1:5" ht="35.25" customHeight="1" x14ac:dyDescent="0.25">
      <c r="A594" s="91" t="s">
        <v>870</v>
      </c>
      <c r="B594" s="48" t="s">
        <v>155</v>
      </c>
      <c r="C594" s="77" t="s">
        <v>871</v>
      </c>
      <c r="D594" s="47" t="s">
        <v>136</v>
      </c>
      <c r="E594" s="73"/>
    </row>
    <row r="595" spans="1:5" ht="35.25" customHeight="1" x14ac:dyDescent="0.25">
      <c r="A595" s="91" t="s">
        <v>872</v>
      </c>
      <c r="B595" s="48" t="s">
        <v>155</v>
      </c>
      <c r="C595" s="77" t="s">
        <v>873</v>
      </c>
      <c r="D595" s="47" t="s">
        <v>136</v>
      </c>
      <c r="E595" s="73"/>
    </row>
    <row r="596" spans="1:5" ht="35.25" customHeight="1" x14ac:dyDescent="0.25">
      <c r="A596" s="91" t="s">
        <v>874</v>
      </c>
      <c r="B596" s="48" t="s">
        <v>155</v>
      </c>
      <c r="C596" s="77" t="s">
        <v>875</v>
      </c>
      <c r="D596" s="47" t="s">
        <v>136</v>
      </c>
      <c r="E596" s="73"/>
    </row>
    <row r="597" spans="1:5" ht="35.25" customHeight="1" x14ac:dyDescent="0.25">
      <c r="A597" s="91" t="s">
        <v>876</v>
      </c>
      <c r="B597" s="48" t="s">
        <v>155</v>
      </c>
      <c r="C597" s="77" t="s">
        <v>877</v>
      </c>
      <c r="D597" s="47" t="s">
        <v>136</v>
      </c>
      <c r="E597" s="73"/>
    </row>
    <row r="598" spans="1:5" ht="35.25" customHeight="1" x14ac:dyDescent="0.25">
      <c r="A598" s="91" t="s">
        <v>878</v>
      </c>
      <c r="B598" s="48" t="s">
        <v>155</v>
      </c>
      <c r="C598" s="77" t="s">
        <v>879</v>
      </c>
      <c r="D598" s="47" t="s">
        <v>136</v>
      </c>
      <c r="E598" s="73"/>
    </row>
    <row r="599" spans="1:5" ht="35.25" customHeight="1" x14ac:dyDescent="0.25">
      <c r="A599" s="91" t="s">
        <v>880</v>
      </c>
      <c r="B599" s="48" t="s">
        <v>155</v>
      </c>
      <c r="C599" s="77" t="s">
        <v>881</v>
      </c>
      <c r="D599" s="47" t="s">
        <v>136</v>
      </c>
      <c r="E599" s="73"/>
    </row>
    <row r="600" spans="1:5" ht="35.25" customHeight="1" x14ac:dyDescent="0.25">
      <c r="A600" s="91" t="s">
        <v>882</v>
      </c>
      <c r="B600" s="48" t="s">
        <v>155</v>
      </c>
      <c r="C600" s="77" t="s">
        <v>883</v>
      </c>
      <c r="D600" s="47" t="s">
        <v>136</v>
      </c>
      <c r="E600" s="73"/>
    </row>
    <row r="601" spans="1:5" ht="35.25" customHeight="1" x14ac:dyDescent="0.25">
      <c r="A601" s="91" t="s">
        <v>884</v>
      </c>
      <c r="B601" s="48" t="s">
        <v>155</v>
      </c>
      <c r="C601" s="77" t="s">
        <v>885</v>
      </c>
      <c r="D601" s="47" t="s">
        <v>136</v>
      </c>
      <c r="E601" s="73"/>
    </row>
    <row r="602" spans="1:5" ht="35.25" customHeight="1" x14ac:dyDescent="0.25">
      <c r="A602" s="91" t="s">
        <v>886</v>
      </c>
      <c r="B602" s="48" t="s">
        <v>155</v>
      </c>
      <c r="C602" s="77" t="s">
        <v>887</v>
      </c>
      <c r="D602" s="47" t="s">
        <v>136</v>
      </c>
      <c r="E602" s="73"/>
    </row>
    <row r="603" spans="1:5" ht="35.25" customHeight="1" x14ac:dyDescent="0.25">
      <c r="A603" s="91" t="s">
        <v>888</v>
      </c>
      <c r="B603" s="48" t="s">
        <v>155</v>
      </c>
      <c r="C603" s="77" t="s">
        <v>889</v>
      </c>
      <c r="D603" s="47" t="s">
        <v>136</v>
      </c>
      <c r="E603" s="73"/>
    </row>
    <row r="604" spans="1:5" ht="35.25" customHeight="1" x14ac:dyDescent="0.25">
      <c r="A604" s="91" t="s">
        <v>890</v>
      </c>
      <c r="B604" s="48" t="s">
        <v>155</v>
      </c>
      <c r="C604" s="77" t="s">
        <v>891</v>
      </c>
      <c r="D604" s="47" t="s">
        <v>136</v>
      </c>
      <c r="E604" s="73"/>
    </row>
    <row r="605" spans="1:5" ht="35.25" customHeight="1" x14ac:dyDescent="0.25">
      <c r="A605" s="93" t="s">
        <v>27</v>
      </c>
      <c r="B605" s="48" t="s">
        <v>155</v>
      </c>
      <c r="C605" s="77" t="s">
        <v>27</v>
      </c>
      <c r="D605" s="47"/>
      <c r="E605" s="73"/>
    </row>
    <row r="606" spans="1:5" ht="35.25" customHeight="1" x14ac:dyDescent="0.25">
      <c r="A606" s="93" t="s">
        <v>27</v>
      </c>
      <c r="B606" s="48" t="s">
        <v>155</v>
      </c>
      <c r="C606" s="77" t="s">
        <v>27</v>
      </c>
      <c r="D606" s="47"/>
      <c r="E606" s="73"/>
    </row>
    <row r="607" spans="1:5" ht="35.25" customHeight="1" x14ac:dyDescent="0.25">
      <c r="A607" s="93" t="s">
        <v>27</v>
      </c>
      <c r="B607" s="48" t="s">
        <v>155</v>
      </c>
      <c r="C607" s="77" t="s">
        <v>27</v>
      </c>
      <c r="D607" s="47"/>
      <c r="E607" s="73"/>
    </row>
    <row r="608" spans="1:5" ht="35.25" customHeight="1" x14ac:dyDescent="0.25">
      <c r="A608" s="93" t="s">
        <v>27</v>
      </c>
      <c r="B608" s="48" t="s">
        <v>155</v>
      </c>
      <c r="C608" s="77" t="s">
        <v>27</v>
      </c>
      <c r="D608" s="47"/>
      <c r="E608" s="73"/>
    </row>
    <row r="609" spans="1:7" ht="35.25" customHeight="1" thickBot="1" x14ac:dyDescent="0.3">
      <c r="A609" s="93" t="s">
        <v>27</v>
      </c>
      <c r="B609" s="49" t="s">
        <v>155</v>
      </c>
      <c r="C609" s="77" t="s">
        <v>27</v>
      </c>
      <c r="D609" s="47"/>
      <c r="E609" s="73"/>
    </row>
    <row r="610" spans="1:7" s="76" customFormat="1" ht="35.25" customHeight="1" thickBot="1" x14ac:dyDescent="0.3">
      <c r="A610" s="67" t="s">
        <v>139</v>
      </c>
      <c r="B610" s="68" t="s">
        <v>892</v>
      </c>
      <c r="C610" s="69" t="s">
        <v>223</v>
      </c>
      <c r="D610" s="70" t="str">
        <f>CONCATENATE("Your Score",Parameters!$A$1,Parameters!$A$1,"     ",F610,"/",G610,"(",MID(B610,FIND("(",B610)+1,4),")")</f>
        <v>Your Score
     0/0(EGb.)</v>
      </c>
      <c r="E610" s="71" t="str">
        <f>MID(B610,FIND("(",B610)+1,3)</f>
        <v>EGb</v>
      </c>
      <c r="F610" s="75">
        <f>IF(AND(COUNTIF(D611:D630,"0")=0,(COUNTIF(D611:D630,"-0.5")+COUNTIF(D611:D630,"-1"))=0),0,(10-((ROUND(((COUNTIF(D611:D630,"-0.5")+COUNTIF(D611:D630,"-1"))/COUNTA(D611:D630)),1))*10)))</f>
        <v>0</v>
      </c>
      <c r="G610" s="74">
        <f>(COUNTIF(D611:D630,"0")+COUNTIF(D611:D630,"-1")+COUNTIF(D611:D630,"-0.5"))</f>
        <v>0</v>
      </c>
    </row>
    <row r="611" spans="1:7" ht="35.25" customHeight="1" x14ac:dyDescent="0.25">
      <c r="A611" s="91" t="s">
        <v>893</v>
      </c>
      <c r="B611" s="46" t="s">
        <v>155</v>
      </c>
      <c r="C611" s="77" t="s">
        <v>894</v>
      </c>
      <c r="D611" s="51" t="s">
        <v>136</v>
      </c>
      <c r="E611" s="73"/>
    </row>
    <row r="612" spans="1:7" ht="35.25" customHeight="1" x14ac:dyDescent="0.25">
      <c r="A612" s="91" t="s">
        <v>895</v>
      </c>
      <c r="B612" s="48" t="s">
        <v>155</v>
      </c>
      <c r="C612" s="77" t="s">
        <v>896</v>
      </c>
      <c r="D612" s="47" t="s">
        <v>136</v>
      </c>
      <c r="E612" s="73"/>
    </row>
    <row r="613" spans="1:7" ht="35.25" customHeight="1" x14ac:dyDescent="0.25">
      <c r="A613" s="91" t="s">
        <v>897</v>
      </c>
      <c r="B613" s="48" t="s">
        <v>155</v>
      </c>
      <c r="C613" s="77" t="s">
        <v>898</v>
      </c>
      <c r="D613" s="47" t="s">
        <v>136</v>
      </c>
      <c r="E613" s="73"/>
    </row>
    <row r="614" spans="1:7" ht="35.25" customHeight="1" x14ac:dyDescent="0.25">
      <c r="A614" s="91" t="s">
        <v>899</v>
      </c>
      <c r="B614" s="48" t="s">
        <v>155</v>
      </c>
      <c r="C614" s="77" t="s">
        <v>900</v>
      </c>
      <c r="D614" s="47" t="s">
        <v>136</v>
      </c>
      <c r="E614" s="73"/>
    </row>
    <row r="615" spans="1:7" ht="35.25" customHeight="1" x14ac:dyDescent="0.25">
      <c r="A615" s="91" t="s">
        <v>901</v>
      </c>
      <c r="B615" s="48" t="s">
        <v>155</v>
      </c>
      <c r="C615" s="77" t="s">
        <v>902</v>
      </c>
      <c r="D615" s="47" t="s">
        <v>136</v>
      </c>
      <c r="E615" s="73"/>
    </row>
    <row r="616" spans="1:7" ht="35.25" customHeight="1" x14ac:dyDescent="0.25">
      <c r="A616" s="91" t="s">
        <v>903</v>
      </c>
      <c r="B616" s="48" t="s">
        <v>155</v>
      </c>
      <c r="C616" s="77" t="s">
        <v>904</v>
      </c>
      <c r="D616" s="47" t="s">
        <v>136</v>
      </c>
      <c r="E616" s="73"/>
    </row>
    <row r="617" spans="1:7" ht="35.25" customHeight="1" x14ac:dyDescent="0.25">
      <c r="A617" s="91" t="s">
        <v>905</v>
      </c>
      <c r="B617" s="48" t="s">
        <v>155</v>
      </c>
      <c r="C617" s="77" t="s">
        <v>906</v>
      </c>
      <c r="D617" s="47" t="s">
        <v>136</v>
      </c>
      <c r="E617" s="73"/>
    </row>
    <row r="618" spans="1:7" ht="35.25" customHeight="1" x14ac:dyDescent="0.25">
      <c r="A618" s="91" t="s">
        <v>907</v>
      </c>
      <c r="B618" s="48" t="s">
        <v>155</v>
      </c>
      <c r="C618" s="77" t="s">
        <v>908</v>
      </c>
      <c r="D618" s="47" t="s">
        <v>136</v>
      </c>
      <c r="E618" s="73"/>
    </row>
    <row r="619" spans="1:7" ht="35.25" customHeight="1" x14ac:dyDescent="0.25">
      <c r="A619" s="91" t="s">
        <v>909</v>
      </c>
      <c r="B619" s="48" t="s">
        <v>155</v>
      </c>
      <c r="C619" s="77" t="s">
        <v>910</v>
      </c>
      <c r="D619" s="47" t="s">
        <v>136</v>
      </c>
      <c r="E619" s="73"/>
    </row>
    <row r="620" spans="1:7" ht="35.25" customHeight="1" x14ac:dyDescent="0.25">
      <c r="A620" s="91" t="s">
        <v>911</v>
      </c>
      <c r="B620" s="48" t="s">
        <v>155</v>
      </c>
      <c r="C620" s="77" t="s">
        <v>912</v>
      </c>
      <c r="D620" s="47" t="s">
        <v>136</v>
      </c>
      <c r="E620" s="73"/>
    </row>
    <row r="621" spans="1:7" ht="35.25" customHeight="1" x14ac:dyDescent="0.25">
      <c r="A621" s="93" t="s">
        <v>27</v>
      </c>
      <c r="B621" s="48" t="s">
        <v>155</v>
      </c>
      <c r="C621" s="77" t="s">
        <v>27</v>
      </c>
      <c r="D621" s="47"/>
      <c r="E621" s="73"/>
    </row>
    <row r="622" spans="1:7" ht="35.25" customHeight="1" x14ac:dyDescent="0.25">
      <c r="A622" s="93" t="s">
        <v>27</v>
      </c>
      <c r="B622" s="48" t="s">
        <v>155</v>
      </c>
      <c r="C622" s="77" t="s">
        <v>27</v>
      </c>
      <c r="D622" s="47"/>
      <c r="E622" s="73"/>
    </row>
    <row r="623" spans="1:7" ht="35.25" customHeight="1" x14ac:dyDescent="0.25">
      <c r="A623" s="93" t="s">
        <v>27</v>
      </c>
      <c r="B623" s="48" t="s">
        <v>155</v>
      </c>
      <c r="C623" s="77" t="s">
        <v>27</v>
      </c>
      <c r="D623" s="47"/>
      <c r="E623" s="73"/>
    </row>
    <row r="624" spans="1:7" ht="35.25" customHeight="1" x14ac:dyDescent="0.25">
      <c r="A624" s="93" t="s">
        <v>27</v>
      </c>
      <c r="B624" s="48" t="s">
        <v>155</v>
      </c>
      <c r="C624" s="77" t="s">
        <v>27</v>
      </c>
      <c r="D624" s="47"/>
      <c r="E624" s="73"/>
    </row>
    <row r="625" spans="1:7" ht="35.25" customHeight="1" x14ac:dyDescent="0.25">
      <c r="A625" s="93" t="s">
        <v>27</v>
      </c>
      <c r="B625" s="48" t="s">
        <v>155</v>
      </c>
      <c r="C625" s="77" t="s">
        <v>27</v>
      </c>
      <c r="D625" s="47"/>
      <c r="E625" s="73"/>
    </row>
    <row r="626" spans="1:7" ht="35.25" customHeight="1" x14ac:dyDescent="0.25">
      <c r="A626" s="93" t="s">
        <v>27</v>
      </c>
      <c r="B626" s="48" t="s">
        <v>155</v>
      </c>
      <c r="C626" s="77" t="s">
        <v>27</v>
      </c>
      <c r="D626" s="47"/>
      <c r="E626" s="73"/>
    </row>
    <row r="627" spans="1:7" ht="35.25" customHeight="1" x14ac:dyDescent="0.25">
      <c r="A627" s="93" t="s">
        <v>27</v>
      </c>
      <c r="B627" s="48" t="s">
        <v>155</v>
      </c>
      <c r="C627" s="77" t="s">
        <v>27</v>
      </c>
      <c r="D627" s="47"/>
      <c r="E627" s="73"/>
    </row>
    <row r="628" spans="1:7" ht="35.25" customHeight="1" x14ac:dyDescent="0.25">
      <c r="A628" s="93" t="s">
        <v>27</v>
      </c>
      <c r="B628" s="48" t="s">
        <v>155</v>
      </c>
      <c r="C628" s="77" t="s">
        <v>27</v>
      </c>
      <c r="D628" s="47"/>
      <c r="E628" s="73"/>
    </row>
    <row r="629" spans="1:7" ht="35.25" customHeight="1" x14ac:dyDescent="0.25">
      <c r="A629" s="93" t="s">
        <v>27</v>
      </c>
      <c r="B629" s="48" t="s">
        <v>155</v>
      </c>
      <c r="C629" s="77" t="s">
        <v>27</v>
      </c>
      <c r="D629" s="47"/>
      <c r="E629" s="73"/>
    </row>
    <row r="630" spans="1:7" ht="35.25" customHeight="1" thickBot="1" x14ac:dyDescent="0.3">
      <c r="A630" s="93" t="s">
        <v>27</v>
      </c>
      <c r="B630" s="49" t="s">
        <v>155</v>
      </c>
      <c r="C630" s="77" t="s">
        <v>27</v>
      </c>
      <c r="D630" s="47"/>
      <c r="E630" s="73"/>
    </row>
    <row r="631" spans="1:7" s="76" customFormat="1" ht="35.25" customHeight="1" thickBot="1" x14ac:dyDescent="0.3">
      <c r="A631" s="67" t="s">
        <v>139</v>
      </c>
      <c r="B631" s="68" t="s">
        <v>913</v>
      </c>
      <c r="C631" s="69" t="s">
        <v>223</v>
      </c>
      <c r="D631" s="70" t="str">
        <f>CONCATENATE("Your Score",Parameters!$A$1,Parameters!$A$1,"     ",F631,"/",G631,"(",MID(B631,FIND("(",B631)+1,4),")")</f>
        <v>Your Score
     0/0(EGc.)</v>
      </c>
      <c r="E631" s="71" t="str">
        <f>MID(B631,FIND("(",B631)+1,3)</f>
        <v>EGc</v>
      </c>
      <c r="F631" s="75">
        <f>IF(AND(COUNTIF(D632:D651,"0")=0,(COUNTIF(D632:D651,"-0.5")+COUNTIF(D632:D651,"-1"))=0),0,(10-((ROUND(((COUNTIF(D632:D651,"-0.5")+COUNTIF(D632:D651,"-1"))/COUNTA(D632:D651)),1))*10)))</f>
        <v>0</v>
      </c>
      <c r="G631" s="74">
        <f>(COUNTIF(D632:D651,"0")+COUNTIF(D632:D651,"-1")+COUNTIF(D632:D651,"-0.5"))</f>
        <v>0</v>
      </c>
    </row>
    <row r="632" spans="1:7" ht="35.25" customHeight="1" x14ac:dyDescent="0.25">
      <c r="A632" s="91" t="s">
        <v>914</v>
      </c>
      <c r="B632" s="46" t="s">
        <v>155</v>
      </c>
      <c r="C632" s="77" t="s">
        <v>915</v>
      </c>
      <c r="D632" s="51" t="s">
        <v>136</v>
      </c>
      <c r="E632" s="73"/>
    </row>
    <row r="633" spans="1:7" ht="35.25" customHeight="1" x14ac:dyDescent="0.25">
      <c r="A633" s="91" t="s">
        <v>916</v>
      </c>
      <c r="B633" s="48" t="s">
        <v>155</v>
      </c>
      <c r="C633" s="77" t="s">
        <v>917</v>
      </c>
      <c r="D633" s="47" t="s">
        <v>136</v>
      </c>
      <c r="E633" s="73"/>
    </row>
    <row r="634" spans="1:7" ht="35.25" customHeight="1" x14ac:dyDescent="0.25">
      <c r="A634" s="91" t="s">
        <v>918</v>
      </c>
      <c r="B634" s="48" t="s">
        <v>155</v>
      </c>
      <c r="C634" s="77" t="s">
        <v>919</v>
      </c>
      <c r="D634" s="47" t="s">
        <v>136</v>
      </c>
      <c r="E634" s="73"/>
    </row>
    <row r="635" spans="1:7" ht="35.25" customHeight="1" x14ac:dyDescent="0.25">
      <c r="A635" s="91" t="s">
        <v>920</v>
      </c>
      <c r="B635" s="48" t="s">
        <v>155</v>
      </c>
      <c r="C635" s="77" t="s">
        <v>921</v>
      </c>
      <c r="D635" s="47" t="s">
        <v>136</v>
      </c>
      <c r="E635" s="73"/>
    </row>
    <row r="636" spans="1:7" ht="35.25" customHeight="1" x14ac:dyDescent="0.25">
      <c r="A636" s="91" t="s">
        <v>922</v>
      </c>
      <c r="B636" s="48" t="s">
        <v>155</v>
      </c>
      <c r="C636" s="77" t="s">
        <v>923</v>
      </c>
      <c r="D636" s="47" t="s">
        <v>136</v>
      </c>
      <c r="E636" s="73"/>
    </row>
    <row r="637" spans="1:7" ht="35.25" customHeight="1" x14ac:dyDescent="0.25">
      <c r="A637" s="91" t="s">
        <v>924</v>
      </c>
      <c r="B637" s="48" t="s">
        <v>155</v>
      </c>
      <c r="C637" s="77" t="s">
        <v>925</v>
      </c>
      <c r="D637" s="47" t="s">
        <v>136</v>
      </c>
      <c r="E637" s="73"/>
    </row>
    <row r="638" spans="1:7" ht="35.25" customHeight="1" x14ac:dyDescent="0.25">
      <c r="A638" s="91" t="s">
        <v>926</v>
      </c>
      <c r="B638" s="48" t="s">
        <v>155</v>
      </c>
      <c r="C638" s="77" t="s">
        <v>927</v>
      </c>
      <c r="D638" s="47" t="s">
        <v>136</v>
      </c>
      <c r="E638" s="73"/>
    </row>
    <row r="639" spans="1:7" ht="35.25" customHeight="1" x14ac:dyDescent="0.25">
      <c r="A639" s="91" t="s">
        <v>928</v>
      </c>
      <c r="B639" s="48" t="s">
        <v>155</v>
      </c>
      <c r="C639" s="77" t="s">
        <v>677</v>
      </c>
      <c r="D639" s="47" t="s">
        <v>136</v>
      </c>
      <c r="E639" s="73"/>
    </row>
    <row r="640" spans="1:7" ht="35.25" customHeight="1" x14ac:dyDescent="0.25">
      <c r="A640" s="91" t="s">
        <v>929</v>
      </c>
      <c r="B640" s="48" t="s">
        <v>155</v>
      </c>
      <c r="C640" s="77" t="s">
        <v>930</v>
      </c>
      <c r="D640" s="47" t="s">
        <v>136</v>
      </c>
      <c r="E640" s="73"/>
    </row>
    <row r="641" spans="1:7" ht="35.25" customHeight="1" x14ac:dyDescent="0.25">
      <c r="A641" s="91" t="s">
        <v>931</v>
      </c>
      <c r="B641" s="48" t="s">
        <v>155</v>
      </c>
      <c r="C641" s="77" t="s">
        <v>932</v>
      </c>
      <c r="D641" s="47" t="s">
        <v>136</v>
      </c>
      <c r="E641" s="73"/>
    </row>
    <row r="642" spans="1:7" ht="35.25" customHeight="1" x14ac:dyDescent="0.25">
      <c r="A642" s="93" t="s">
        <v>27</v>
      </c>
      <c r="B642" s="48" t="s">
        <v>155</v>
      </c>
      <c r="C642" s="77" t="s">
        <v>27</v>
      </c>
      <c r="D642" s="47"/>
      <c r="E642" s="73"/>
    </row>
    <row r="643" spans="1:7" ht="35.25" customHeight="1" x14ac:dyDescent="0.25">
      <c r="A643" s="93" t="s">
        <v>27</v>
      </c>
      <c r="B643" s="48" t="s">
        <v>155</v>
      </c>
      <c r="C643" s="77" t="s">
        <v>27</v>
      </c>
      <c r="D643" s="47"/>
      <c r="E643" s="73"/>
    </row>
    <row r="644" spans="1:7" ht="35.25" customHeight="1" x14ac:dyDescent="0.25">
      <c r="A644" s="93" t="s">
        <v>27</v>
      </c>
      <c r="B644" s="48" t="s">
        <v>155</v>
      </c>
      <c r="C644" s="77" t="s">
        <v>27</v>
      </c>
      <c r="D644" s="47"/>
      <c r="E644" s="73"/>
    </row>
    <row r="645" spans="1:7" ht="35.25" customHeight="1" x14ac:dyDescent="0.25">
      <c r="A645" s="93" t="s">
        <v>27</v>
      </c>
      <c r="B645" s="48" t="s">
        <v>155</v>
      </c>
      <c r="C645" s="77" t="s">
        <v>27</v>
      </c>
      <c r="D645" s="47"/>
      <c r="E645" s="73"/>
    </row>
    <row r="646" spans="1:7" ht="35.25" customHeight="1" x14ac:dyDescent="0.25">
      <c r="A646" s="93" t="s">
        <v>27</v>
      </c>
      <c r="B646" s="48" t="s">
        <v>155</v>
      </c>
      <c r="C646" s="77" t="s">
        <v>27</v>
      </c>
      <c r="D646" s="47"/>
      <c r="E646" s="73"/>
    </row>
    <row r="647" spans="1:7" ht="35.25" customHeight="1" x14ac:dyDescent="0.25">
      <c r="A647" s="93" t="s">
        <v>27</v>
      </c>
      <c r="B647" s="48" t="s">
        <v>155</v>
      </c>
      <c r="C647" s="77" t="s">
        <v>27</v>
      </c>
      <c r="D647" s="47"/>
      <c r="E647" s="73"/>
    </row>
    <row r="648" spans="1:7" ht="35.25" customHeight="1" x14ac:dyDescent="0.25">
      <c r="A648" s="93" t="s">
        <v>27</v>
      </c>
      <c r="B648" s="48" t="s">
        <v>155</v>
      </c>
      <c r="C648" s="77" t="s">
        <v>27</v>
      </c>
      <c r="D648" s="47"/>
      <c r="E648" s="73"/>
    </row>
    <row r="649" spans="1:7" ht="35.25" customHeight="1" x14ac:dyDescent="0.25">
      <c r="A649" s="93" t="s">
        <v>27</v>
      </c>
      <c r="B649" s="48" t="s">
        <v>155</v>
      </c>
      <c r="C649" s="77" t="s">
        <v>27</v>
      </c>
      <c r="D649" s="47"/>
      <c r="E649" s="73"/>
    </row>
    <row r="650" spans="1:7" ht="35.25" customHeight="1" x14ac:dyDescent="0.25">
      <c r="A650" s="93" t="s">
        <v>27</v>
      </c>
      <c r="B650" s="48" t="s">
        <v>155</v>
      </c>
      <c r="C650" s="77" t="s">
        <v>27</v>
      </c>
      <c r="D650" s="47"/>
      <c r="E650" s="73"/>
    </row>
    <row r="651" spans="1:7" ht="35.25" customHeight="1" thickBot="1" x14ac:dyDescent="0.3">
      <c r="A651" s="93" t="s">
        <v>27</v>
      </c>
      <c r="B651" s="49" t="s">
        <v>155</v>
      </c>
      <c r="C651" s="77" t="s">
        <v>27</v>
      </c>
      <c r="D651" s="47"/>
      <c r="E651" s="73"/>
    </row>
    <row r="652" spans="1:7" s="76" customFormat="1" ht="35.25" customHeight="1" thickBot="1" x14ac:dyDescent="0.3">
      <c r="A652" s="67" t="s">
        <v>139</v>
      </c>
      <c r="B652" s="68" t="s">
        <v>933</v>
      </c>
      <c r="C652" s="69" t="s">
        <v>223</v>
      </c>
      <c r="D652" s="70" t="str">
        <f>CONCATENATE("Your Score",Parameters!$A$1,Parameters!$A$1,"     ",F652,"/",G652,"(",MID(B652,FIND("(",B652)+1,4),")")</f>
        <v>Your Score
     0/0(EGd.)</v>
      </c>
      <c r="E652" s="71" t="str">
        <f>MID(B652,FIND("(",B652)+1,3)</f>
        <v>EGd</v>
      </c>
      <c r="F652" s="75">
        <f>IF(AND(COUNTIF(D653:D672,"0")=0,(COUNTIF(D653:D672,"-0.5")+COUNTIF(D653:D672,"-1"))=0),0,(10-((ROUND(((COUNTIF(D653:D672,"-0.5")+COUNTIF(D653:D672,"-1"))/COUNTA(D653:D672)),1))*10)))</f>
        <v>0</v>
      </c>
      <c r="G652" s="74">
        <f>(COUNTIF(D653:D672,"0")+COUNTIF(D653:D672,"-1")+COUNTIF(D653:D672,"-0.5"))</f>
        <v>0</v>
      </c>
    </row>
    <row r="653" spans="1:7" ht="35.25" customHeight="1" x14ac:dyDescent="0.25">
      <c r="A653" s="91" t="s">
        <v>934</v>
      </c>
      <c r="B653" s="46" t="s">
        <v>155</v>
      </c>
      <c r="C653" s="77" t="s">
        <v>935</v>
      </c>
      <c r="D653" s="51" t="s">
        <v>136</v>
      </c>
      <c r="E653" s="73"/>
    </row>
    <row r="654" spans="1:7" ht="35.25" customHeight="1" x14ac:dyDescent="0.25">
      <c r="A654" s="91" t="s">
        <v>936</v>
      </c>
      <c r="B654" s="48" t="s">
        <v>155</v>
      </c>
      <c r="C654" s="77" t="s">
        <v>937</v>
      </c>
      <c r="D654" s="47" t="s">
        <v>136</v>
      </c>
      <c r="E654" s="73"/>
    </row>
    <row r="655" spans="1:7" ht="35.25" customHeight="1" x14ac:dyDescent="0.25">
      <c r="A655" s="91" t="s">
        <v>938</v>
      </c>
      <c r="B655" s="48" t="s">
        <v>155</v>
      </c>
      <c r="C655" s="77" t="s">
        <v>939</v>
      </c>
      <c r="D655" s="47" t="s">
        <v>136</v>
      </c>
      <c r="E655" s="73"/>
    </row>
    <row r="656" spans="1:7" ht="35.25" customHeight="1" x14ac:dyDescent="0.25">
      <c r="A656" s="91" t="s">
        <v>940</v>
      </c>
      <c r="B656" s="48" t="s">
        <v>155</v>
      </c>
      <c r="C656" s="77" t="s">
        <v>130</v>
      </c>
      <c r="D656" s="47" t="s">
        <v>136</v>
      </c>
      <c r="E656" s="73"/>
    </row>
    <row r="657" spans="1:5" ht="35.25" customHeight="1" x14ac:dyDescent="0.25">
      <c r="A657" s="91" t="s">
        <v>941</v>
      </c>
      <c r="B657" s="48" t="s">
        <v>155</v>
      </c>
      <c r="C657" s="77" t="s">
        <v>942</v>
      </c>
      <c r="D657" s="47" t="s">
        <v>136</v>
      </c>
      <c r="E657" s="73"/>
    </row>
    <row r="658" spans="1:5" ht="35.25" customHeight="1" x14ac:dyDescent="0.25">
      <c r="A658" s="91" t="s">
        <v>943</v>
      </c>
      <c r="B658" s="48" t="s">
        <v>155</v>
      </c>
      <c r="C658" s="77" t="s">
        <v>944</v>
      </c>
      <c r="D658" s="47" t="s">
        <v>136</v>
      </c>
      <c r="E658" s="73"/>
    </row>
    <row r="659" spans="1:5" ht="35.25" customHeight="1" x14ac:dyDescent="0.25">
      <c r="A659" s="91" t="s">
        <v>945</v>
      </c>
      <c r="B659" s="48" t="s">
        <v>155</v>
      </c>
      <c r="C659" s="77" t="s">
        <v>946</v>
      </c>
      <c r="D659" s="47" t="s">
        <v>136</v>
      </c>
      <c r="E659" s="73"/>
    </row>
    <row r="660" spans="1:5" ht="35.25" customHeight="1" x14ac:dyDescent="0.25">
      <c r="A660" s="91" t="s">
        <v>947</v>
      </c>
      <c r="B660" s="48" t="s">
        <v>155</v>
      </c>
      <c r="C660" s="77" t="s">
        <v>948</v>
      </c>
      <c r="D660" s="47" t="s">
        <v>136</v>
      </c>
      <c r="E660" s="73"/>
    </row>
    <row r="661" spans="1:5" ht="35.25" customHeight="1" x14ac:dyDescent="0.25">
      <c r="A661" s="91" t="s">
        <v>949</v>
      </c>
      <c r="B661" s="48" t="s">
        <v>155</v>
      </c>
      <c r="C661" s="77" t="s">
        <v>950</v>
      </c>
      <c r="D661" s="47" t="s">
        <v>136</v>
      </c>
      <c r="E661" s="73"/>
    </row>
    <row r="662" spans="1:5" ht="35.25" customHeight="1" x14ac:dyDescent="0.25">
      <c r="A662" s="91" t="s">
        <v>951</v>
      </c>
      <c r="B662" s="48" t="s">
        <v>155</v>
      </c>
      <c r="C662" s="77" t="s">
        <v>952</v>
      </c>
      <c r="D662" s="47" t="s">
        <v>136</v>
      </c>
      <c r="E662" s="73"/>
    </row>
    <row r="663" spans="1:5" ht="35.25" customHeight="1" x14ac:dyDescent="0.25">
      <c r="A663" s="91" t="s">
        <v>953</v>
      </c>
      <c r="B663" s="48" t="s">
        <v>155</v>
      </c>
      <c r="C663" s="77" t="s">
        <v>954</v>
      </c>
      <c r="D663" s="47" t="s">
        <v>136</v>
      </c>
      <c r="E663" s="73"/>
    </row>
    <row r="664" spans="1:5" ht="35.25" customHeight="1" x14ac:dyDescent="0.25">
      <c r="A664" s="91" t="s">
        <v>955</v>
      </c>
      <c r="B664" s="48" t="s">
        <v>155</v>
      </c>
      <c r="C664" s="77" t="s">
        <v>956</v>
      </c>
      <c r="D664" s="47" t="s">
        <v>136</v>
      </c>
      <c r="E664" s="73"/>
    </row>
    <row r="665" spans="1:5" ht="35.25" customHeight="1" x14ac:dyDescent="0.25">
      <c r="A665" s="93" t="s">
        <v>27</v>
      </c>
      <c r="B665" s="48" t="s">
        <v>155</v>
      </c>
      <c r="C665" s="77" t="s">
        <v>27</v>
      </c>
      <c r="D665" s="47"/>
      <c r="E665" s="73"/>
    </row>
    <row r="666" spans="1:5" ht="35.25" customHeight="1" x14ac:dyDescent="0.25">
      <c r="A666" s="93" t="s">
        <v>27</v>
      </c>
      <c r="B666" s="48" t="s">
        <v>155</v>
      </c>
      <c r="C666" s="77" t="s">
        <v>27</v>
      </c>
      <c r="D666" s="47"/>
      <c r="E666" s="73"/>
    </row>
    <row r="667" spans="1:5" ht="35.25" customHeight="1" x14ac:dyDescent="0.25">
      <c r="A667" s="93" t="s">
        <v>27</v>
      </c>
      <c r="B667" s="48" t="s">
        <v>155</v>
      </c>
      <c r="C667" s="77" t="s">
        <v>27</v>
      </c>
      <c r="D667" s="47"/>
      <c r="E667" s="73"/>
    </row>
    <row r="668" spans="1:5" ht="35.25" customHeight="1" x14ac:dyDescent="0.25">
      <c r="A668" s="93" t="s">
        <v>27</v>
      </c>
      <c r="B668" s="48" t="s">
        <v>155</v>
      </c>
      <c r="C668" s="77" t="s">
        <v>27</v>
      </c>
      <c r="D668" s="47"/>
      <c r="E668" s="73"/>
    </row>
    <row r="669" spans="1:5" ht="35.25" customHeight="1" x14ac:dyDescent="0.25">
      <c r="A669" s="93" t="s">
        <v>27</v>
      </c>
      <c r="B669" s="48" t="s">
        <v>155</v>
      </c>
      <c r="C669" s="77" t="s">
        <v>27</v>
      </c>
      <c r="D669" s="47"/>
      <c r="E669" s="73"/>
    </row>
    <row r="670" spans="1:5" ht="35.25" customHeight="1" x14ac:dyDescent="0.25">
      <c r="A670" s="93" t="s">
        <v>27</v>
      </c>
      <c r="B670" s="48" t="s">
        <v>155</v>
      </c>
      <c r="C670" s="77" t="s">
        <v>27</v>
      </c>
      <c r="D670" s="47"/>
      <c r="E670" s="73"/>
    </row>
    <row r="671" spans="1:5" ht="35.25" customHeight="1" x14ac:dyDescent="0.25">
      <c r="A671" s="93" t="s">
        <v>27</v>
      </c>
      <c r="B671" s="48" t="s">
        <v>155</v>
      </c>
      <c r="C671" s="77" t="s">
        <v>27</v>
      </c>
      <c r="D671" s="47"/>
      <c r="E671" s="73"/>
    </row>
    <row r="672" spans="1:5" ht="35.25" customHeight="1" thickBot="1" x14ac:dyDescent="0.3">
      <c r="A672" s="93" t="s">
        <v>27</v>
      </c>
      <c r="B672" s="49" t="s">
        <v>155</v>
      </c>
      <c r="C672" s="77" t="s">
        <v>27</v>
      </c>
      <c r="D672" s="47"/>
      <c r="E672" s="73"/>
    </row>
    <row r="673" spans="1:7" s="76" customFormat="1" ht="35.25" customHeight="1" thickBot="1" x14ac:dyDescent="0.3">
      <c r="A673" s="67" t="s">
        <v>139</v>
      </c>
      <c r="B673" s="68" t="s">
        <v>957</v>
      </c>
      <c r="C673" s="69" t="s">
        <v>223</v>
      </c>
      <c r="D673" s="70" t="str">
        <f>CONCATENATE("Your Score",Parameters!$A$1,Parameters!$A$1,"     ",F673,"/",G673,"(",MID(B673,FIND("(",B673)+1,4),")")</f>
        <v>Your Score
     0/0(EGe.)</v>
      </c>
      <c r="E673" s="71" t="str">
        <f>MID(B673,FIND("(",B673)+1,3)</f>
        <v>EGe</v>
      </c>
      <c r="F673" s="75">
        <f>IF(AND(COUNTIF(D674:D693,"0")=0,(COUNTIF(D674:D693,"-0.5")+COUNTIF(D674:D693,"-1"))=0),0,(10-((ROUND(((COUNTIF(D674:D693,"-0.5")+COUNTIF(D674:D693,"-1"))/COUNTA(D674:D693)),1))*10)))</f>
        <v>0</v>
      </c>
      <c r="G673" s="74">
        <f>(COUNTIF(D674:D693,"0")+COUNTIF(D674:D693,"-1")+COUNTIF(D674:D693,"-0.5"))</f>
        <v>0</v>
      </c>
    </row>
    <row r="674" spans="1:7" ht="35.25" customHeight="1" x14ac:dyDescent="0.25">
      <c r="A674" s="91" t="s">
        <v>958</v>
      </c>
      <c r="B674" s="46" t="s">
        <v>155</v>
      </c>
      <c r="C674" s="77" t="s">
        <v>959</v>
      </c>
      <c r="D674" s="51" t="s">
        <v>136</v>
      </c>
      <c r="E674" s="73"/>
    </row>
    <row r="675" spans="1:7" ht="35.25" customHeight="1" x14ac:dyDescent="0.25">
      <c r="A675" s="91" t="s">
        <v>960</v>
      </c>
      <c r="B675" s="48" t="s">
        <v>155</v>
      </c>
      <c r="C675" s="77" t="s">
        <v>961</v>
      </c>
      <c r="D675" s="47" t="s">
        <v>136</v>
      </c>
      <c r="E675" s="73"/>
    </row>
    <row r="676" spans="1:7" ht="35.25" customHeight="1" x14ac:dyDescent="0.25">
      <c r="A676" s="91" t="s">
        <v>962</v>
      </c>
      <c r="B676" s="48" t="s">
        <v>155</v>
      </c>
      <c r="C676" s="77" t="s">
        <v>963</v>
      </c>
      <c r="D676" s="47" t="s">
        <v>136</v>
      </c>
      <c r="E676" s="73"/>
    </row>
    <row r="677" spans="1:7" ht="35.25" customHeight="1" x14ac:dyDescent="0.25">
      <c r="A677" s="91" t="s">
        <v>964</v>
      </c>
      <c r="B677" s="48" t="s">
        <v>155</v>
      </c>
      <c r="C677" s="77" t="s">
        <v>965</v>
      </c>
      <c r="D677" s="47" t="s">
        <v>136</v>
      </c>
      <c r="E677" s="73"/>
    </row>
    <row r="678" spans="1:7" ht="35.25" customHeight="1" x14ac:dyDescent="0.25">
      <c r="A678" s="91" t="s">
        <v>966</v>
      </c>
      <c r="B678" s="48" t="s">
        <v>155</v>
      </c>
      <c r="C678" s="77" t="s">
        <v>967</v>
      </c>
      <c r="D678" s="47" t="s">
        <v>136</v>
      </c>
      <c r="E678" s="73"/>
    </row>
    <row r="679" spans="1:7" ht="35.25" customHeight="1" x14ac:dyDescent="0.25">
      <c r="A679" s="91" t="s">
        <v>968</v>
      </c>
      <c r="B679" s="48" t="s">
        <v>155</v>
      </c>
      <c r="C679" s="77" t="s">
        <v>728</v>
      </c>
      <c r="D679" s="47" t="s">
        <v>136</v>
      </c>
      <c r="E679" s="73"/>
    </row>
    <row r="680" spans="1:7" ht="35.25" customHeight="1" x14ac:dyDescent="0.25">
      <c r="A680" s="91" t="s">
        <v>969</v>
      </c>
      <c r="B680" s="48" t="s">
        <v>155</v>
      </c>
      <c r="C680" s="77" t="s">
        <v>970</v>
      </c>
      <c r="D680" s="47" t="s">
        <v>136</v>
      </c>
      <c r="E680" s="73"/>
    </row>
    <row r="681" spans="1:7" ht="35.25" customHeight="1" x14ac:dyDescent="0.25">
      <c r="A681" s="91" t="s">
        <v>971</v>
      </c>
      <c r="B681" s="48" t="s">
        <v>155</v>
      </c>
      <c r="C681" s="77" t="s">
        <v>972</v>
      </c>
      <c r="D681" s="47" t="s">
        <v>136</v>
      </c>
      <c r="E681" s="73"/>
    </row>
    <row r="682" spans="1:7" ht="35.25" customHeight="1" x14ac:dyDescent="0.25">
      <c r="A682" s="91" t="s">
        <v>973</v>
      </c>
      <c r="B682" s="48" t="s">
        <v>155</v>
      </c>
      <c r="C682" s="77" t="s">
        <v>974</v>
      </c>
      <c r="D682" s="47" t="s">
        <v>136</v>
      </c>
      <c r="E682" s="73"/>
    </row>
    <row r="683" spans="1:7" ht="35.25" customHeight="1" x14ac:dyDescent="0.25">
      <c r="A683" s="91" t="s">
        <v>975</v>
      </c>
      <c r="B683" s="48" t="s">
        <v>155</v>
      </c>
      <c r="C683" s="77" t="s">
        <v>976</v>
      </c>
      <c r="D683" s="47" t="s">
        <v>136</v>
      </c>
      <c r="E683" s="73"/>
    </row>
    <row r="684" spans="1:7" ht="35.25" customHeight="1" x14ac:dyDescent="0.25">
      <c r="A684" s="93" t="s">
        <v>27</v>
      </c>
      <c r="B684" s="48" t="s">
        <v>155</v>
      </c>
      <c r="C684" s="77" t="s">
        <v>27</v>
      </c>
      <c r="D684" s="47"/>
      <c r="E684" s="73"/>
    </row>
    <row r="685" spans="1:7" ht="35.25" customHeight="1" x14ac:dyDescent="0.25">
      <c r="A685" s="93" t="s">
        <v>27</v>
      </c>
      <c r="B685" s="48" t="s">
        <v>155</v>
      </c>
      <c r="C685" s="77" t="s">
        <v>27</v>
      </c>
      <c r="D685" s="47"/>
      <c r="E685" s="73"/>
    </row>
    <row r="686" spans="1:7" ht="35.25" customHeight="1" x14ac:dyDescent="0.25">
      <c r="A686" s="93" t="s">
        <v>27</v>
      </c>
      <c r="B686" s="48" t="s">
        <v>155</v>
      </c>
      <c r="C686" s="77" t="s">
        <v>27</v>
      </c>
      <c r="D686" s="47"/>
      <c r="E686" s="73"/>
    </row>
    <row r="687" spans="1:7" ht="35.25" customHeight="1" x14ac:dyDescent="0.25">
      <c r="A687" s="93" t="s">
        <v>27</v>
      </c>
      <c r="B687" s="48" t="s">
        <v>155</v>
      </c>
      <c r="C687" s="77" t="s">
        <v>27</v>
      </c>
      <c r="D687" s="47"/>
      <c r="E687" s="73"/>
    </row>
    <row r="688" spans="1:7" ht="35.25" customHeight="1" x14ac:dyDescent="0.25">
      <c r="A688" s="93" t="s">
        <v>27</v>
      </c>
      <c r="B688" s="48" t="s">
        <v>155</v>
      </c>
      <c r="C688" s="77" t="s">
        <v>27</v>
      </c>
      <c r="D688" s="47"/>
      <c r="E688" s="73"/>
    </row>
    <row r="689" spans="1:7" ht="35.25" customHeight="1" x14ac:dyDescent="0.25">
      <c r="A689" s="93" t="s">
        <v>27</v>
      </c>
      <c r="B689" s="48" t="s">
        <v>155</v>
      </c>
      <c r="C689" s="77" t="s">
        <v>27</v>
      </c>
      <c r="D689" s="47"/>
      <c r="E689" s="73"/>
    </row>
    <row r="690" spans="1:7" ht="35.25" customHeight="1" x14ac:dyDescent="0.25">
      <c r="A690" s="93" t="s">
        <v>27</v>
      </c>
      <c r="B690" s="48" t="s">
        <v>155</v>
      </c>
      <c r="C690" s="77" t="s">
        <v>27</v>
      </c>
      <c r="D690" s="47"/>
      <c r="E690" s="73"/>
    </row>
    <row r="691" spans="1:7" ht="35.25" customHeight="1" x14ac:dyDescent="0.25">
      <c r="A691" s="93" t="s">
        <v>27</v>
      </c>
      <c r="B691" s="48" t="s">
        <v>155</v>
      </c>
      <c r="C691" s="77" t="s">
        <v>27</v>
      </c>
      <c r="D691" s="47"/>
      <c r="E691" s="73"/>
    </row>
    <row r="692" spans="1:7" ht="35.25" customHeight="1" x14ac:dyDescent="0.25">
      <c r="A692" s="93" t="s">
        <v>27</v>
      </c>
      <c r="B692" s="48" t="s">
        <v>155</v>
      </c>
      <c r="C692" s="77" t="s">
        <v>27</v>
      </c>
      <c r="D692" s="47"/>
      <c r="E692" s="73"/>
    </row>
    <row r="693" spans="1:7" ht="35.25" customHeight="1" thickBot="1" x14ac:dyDescent="0.3">
      <c r="A693" s="93" t="s">
        <v>27</v>
      </c>
      <c r="B693" s="49" t="s">
        <v>155</v>
      </c>
      <c r="C693" s="77" t="s">
        <v>27</v>
      </c>
      <c r="D693" s="47"/>
      <c r="E693" s="73"/>
    </row>
    <row r="694" spans="1:7" s="76" customFormat="1" ht="35.25" customHeight="1" thickBot="1" x14ac:dyDescent="0.3">
      <c r="A694" s="67" t="s">
        <v>139</v>
      </c>
      <c r="B694" s="68" t="s">
        <v>977</v>
      </c>
      <c r="C694" s="69" t="s">
        <v>223</v>
      </c>
      <c r="D694" s="70" t="str">
        <f>CONCATENATE("Your Score",Parameters!$A$1,Parameters!$A$1,"     ",F694,"/",G694,"(",MID(B694,FIND("(",B694)+1,4),")")</f>
        <v>Your Score
     0/0(PSa.)</v>
      </c>
      <c r="E694" s="71" t="str">
        <f>MID(B694,FIND("(",B694)+1,3)</f>
        <v>PSa</v>
      </c>
      <c r="F694" s="75">
        <f>IF(AND(COUNTIF(D695:D714,"0")=0,(COUNTIF(D695:D714,"-0.5")+COUNTIF(D695:D714,"-1"))=0),0,(10-((ROUND(((COUNTIF(D695:D714,"-0.5")+COUNTIF(D695:D714,"-1"))/COUNTA(D695:D714)),1))*10)))</f>
        <v>0</v>
      </c>
      <c r="G694" s="74">
        <f>(COUNTIF(D695:D714,"0")+COUNTIF(D695:D714,"-1")+COUNTIF(D695:D714,"-0.5"))</f>
        <v>0</v>
      </c>
    </row>
    <row r="695" spans="1:7" ht="35.25" customHeight="1" x14ac:dyDescent="0.25">
      <c r="A695" s="91" t="s">
        <v>978</v>
      </c>
      <c r="B695" s="46" t="s">
        <v>155</v>
      </c>
      <c r="C695" s="77" t="s">
        <v>979</v>
      </c>
      <c r="D695" s="51" t="s">
        <v>136</v>
      </c>
      <c r="E695" s="73"/>
    </row>
    <row r="696" spans="1:7" ht="35.25" customHeight="1" x14ac:dyDescent="0.25">
      <c r="A696" s="91" t="s">
        <v>980</v>
      </c>
      <c r="B696" s="48" t="s">
        <v>155</v>
      </c>
      <c r="C696" s="77" t="s">
        <v>981</v>
      </c>
      <c r="D696" s="47" t="s">
        <v>136</v>
      </c>
      <c r="E696" s="73"/>
    </row>
    <row r="697" spans="1:7" ht="35.25" customHeight="1" x14ac:dyDescent="0.25">
      <c r="A697" s="91" t="s">
        <v>982</v>
      </c>
      <c r="B697" s="48" t="s">
        <v>155</v>
      </c>
      <c r="C697" s="77" t="s">
        <v>983</v>
      </c>
      <c r="D697" s="47" t="s">
        <v>136</v>
      </c>
      <c r="E697" s="73"/>
    </row>
    <row r="698" spans="1:7" ht="35.25" customHeight="1" x14ac:dyDescent="0.25">
      <c r="A698" s="91" t="s">
        <v>984</v>
      </c>
      <c r="B698" s="48" t="s">
        <v>155</v>
      </c>
      <c r="C698" s="77" t="s">
        <v>1112</v>
      </c>
      <c r="D698" s="47" t="s">
        <v>136</v>
      </c>
      <c r="E698" s="73"/>
    </row>
    <row r="699" spans="1:7" ht="35.25" customHeight="1" x14ac:dyDescent="0.25">
      <c r="A699" s="91" t="s">
        <v>985</v>
      </c>
      <c r="B699" s="48" t="s">
        <v>155</v>
      </c>
      <c r="C699" s="77" t="s">
        <v>1113</v>
      </c>
      <c r="D699" s="47" t="s">
        <v>136</v>
      </c>
      <c r="E699" s="73"/>
    </row>
    <row r="700" spans="1:7" ht="35.25" customHeight="1" x14ac:dyDescent="0.25">
      <c r="A700" s="91" t="s">
        <v>986</v>
      </c>
      <c r="B700" s="48" t="s">
        <v>155</v>
      </c>
      <c r="C700" s="77" t="s">
        <v>1114</v>
      </c>
      <c r="D700" s="47" t="s">
        <v>136</v>
      </c>
      <c r="E700" s="73"/>
    </row>
    <row r="701" spans="1:7" ht="35.25" customHeight="1" x14ac:dyDescent="0.25">
      <c r="A701" s="91" t="s">
        <v>987</v>
      </c>
      <c r="B701" s="48" t="s">
        <v>155</v>
      </c>
      <c r="C701" s="77" t="s">
        <v>1115</v>
      </c>
      <c r="D701" s="47" t="s">
        <v>136</v>
      </c>
      <c r="E701" s="73"/>
    </row>
    <row r="702" spans="1:7" ht="35.25" customHeight="1" x14ac:dyDescent="0.25">
      <c r="A702" s="91" t="s">
        <v>988</v>
      </c>
      <c r="B702" s="48" t="s">
        <v>155</v>
      </c>
      <c r="C702" s="77" t="s">
        <v>1116</v>
      </c>
      <c r="D702" s="47" t="s">
        <v>136</v>
      </c>
      <c r="E702" s="73"/>
    </row>
    <row r="703" spans="1:7" ht="35.25" customHeight="1" x14ac:dyDescent="0.25">
      <c r="A703" s="91" t="s">
        <v>989</v>
      </c>
      <c r="B703" s="48" t="s">
        <v>155</v>
      </c>
      <c r="C703" s="77" t="s">
        <v>1117</v>
      </c>
      <c r="D703" s="47" t="s">
        <v>136</v>
      </c>
      <c r="E703" s="73"/>
    </row>
    <row r="704" spans="1:7" ht="35.25" customHeight="1" x14ac:dyDescent="0.25">
      <c r="A704" s="91" t="s">
        <v>990</v>
      </c>
      <c r="B704" s="48" t="s">
        <v>155</v>
      </c>
      <c r="C704" s="77" t="s">
        <v>1118</v>
      </c>
      <c r="D704" s="47" t="s">
        <v>136</v>
      </c>
      <c r="E704" s="73"/>
    </row>
    <row r="705" spans="1:7" ht="35.25" customHeight="1" x14ac:dyDescent="0.25">
      <c r="A705" s="91" t="s">
        <v>991</v>
      </c>
      <c r="B705" s="48" t="s">
        <v>155</v>
      </c>
      <c r="C705" s="77" t="s">
        <v>1119</v>
      </c>
      <c r="D705" s="47" t="s">
        <v>136</v>
      </c>
      <c r="E705" s="73"/>
    </row>
    <row r="706" spans="1:7" ht="35.25" customHeight="1" x14ac:dyDescent="0.25">
      <c r="A706" s="91" t="s">
        <v>992</v>
      </c>
      <c r="B706" s="48" t="s">
        <v>155</v>
      </c>
      <c r="C706" s="77" t="s">
        <v>1120</v>
      </c>
      <c r="D706" s="47" t="s">
        <v>136</v>
      </c>
      <c r="E706" s="73"/>
    </row>
    <row r="707" spans="1:7" ht="35.25" customHeight="1" x14ac:dyDescent="0.25">
      <c r="A707" s="91" t="s">
        <v>993</v>
      </c>
      <c r="B707" s="48" t="s">
        <v>155</v>
      </c>
      <c r="C707" s="77" t="s">
        <v>1121</v>
      </c>
      <c r="D707" s="47" t="s">
        <v>136</v>
      </c>
      <c r="E707" s="73"/>
    </row>
    <row r="708" spans="1:7" ht="35.25" customHeight="1" x14ac:dyDescent="0.25">
      <c r="A708" s="91" t="s">
        <v>994</v>
      </c>
      <c r="B708" s="48" t="s">
        <v>155</v>
      </c>
      <c r="C708" s="77" t="s">
        <v>1122</v>
      </c>
      <c r="D708" s="47" t="s">
        <v>136</v>
      </c>
      <c r="E708" s="73"/>
    </row>
    <row r="709" spans="1:7" ht="35.25" customHeight="1" x14ac:dyDescent="0.25">
      <c r="A709" s="91" t="s">
        <v>995</v>
      </c>
      <c r="B709" s="48" t="s">
        <v>155</v>
      </c>
      <c r="C709" s="77" t="s">
        <v>1123</v>
      </c>
      <c r="D709" s="47" t="s">
        <v>136</v>
      </c>
      <c r="E709" s="73"/>
    </row>
    <row r="710" spans="1:7" ht="35.25" customHeight="1" x14ac:dyDescent="0.25">
      <c r="A710" s="91" t="s">
        <v>996</v>
      </c>
      <c r="B710" s="48" t="s">
        <v>155</v>
      </c>
      <c r="C710" s="77" t="s">
        <v>1124</v>
      </c>
      <c r="D710" s="47" t="s">
        <v>136</v>
      </c>
      <c r="E710" s="73"/>
    </row>
    <row r="711" spans="1:7" ht="35.25" customHeight="1" x14ac:dyDescent="0.25">
      <c r="A711" s="91" t="s">
        <v>997</v>
      </c>
      <c r="B711" s="48" t="s">
        <v>155</v>
      </c>
      <c r="C711" s="77" t="s">
        <v>1125</v>
      </c>
      <c r="D711" s="47" t="s">
        <v>136</v>
      </c>
      <c r="E711" s="73"/>
    </row>
    <row r="712" spans="1:7" ht="35.25" customHeight="1" x14ac:dyDescent="0.25">
      <c r="A712" s="91" t="s">
        <v>998</v>
      </c>
      <c r="B712" s="48" t="s">
        <v>155</v>
      </c>
      <c r="C712" s="77" t="s">
        <v>1126</v>
      </c>
      <c r="D712" s="47" t="s">
        <v>136</v>
      </c>
      <c r="E712" s="73"/>
    </row>
    <row r="713" spans="1:7" ht="35.25" customHeight="1" x14ac:dyDescent="0.25">
      <c r="A713" s="91" t="s">
        <v>999</v>
      </c>
      <c r="B713" s="48" t="s">
        <v>155</v>
      </c>
      <c r="C713" s="77" t="s">
        <v>1127</v>
      </c>
      <c r="D713" s="47" t="s">
        <v>136</v>
      </c>
      <c r="E713" s="73"/>
    </row>
    <row r="714" spans="1:7" ht="35.25" customHeight="1" thickBot="1" x14ac:dyDescent="0.3">
      <c r="A714" s="93" t="s">
        <v>27</v>
      </c>
      <c r="B714" s="49" t="s">
        <v>155</v>
      </c>
      <c r="C714" s="77" t="s">
        <v>27</v>
      </c>
      <c r="D714" s="47"/>
      <c r="E714" s="73"/>
    </row>
    <row r="715" spans="1:7" s="76" customFormat="1" ht="35.25" customHeight="1" thickBot="1" x14ac:dyDescent="0.3">
      <c r="A715" s="67" t="s">
        <v>139</v>
      </c>
      <c r="B715" s="68" t="s">
        <v>1000</v>
      </c>
      <c r="C715" s="69" t="s">
        <v>223</v>
      </c>
      <c r="D715" s="70" t="str">
        <f>CONCATENATE("Your Score",Parameters!$A$1,Parameters!$A$1,"     ",F715,"/",G715,"(",MID(B715,FIND("(",B715)+1,4),")")</f>
        <v>Your Score
     0/0(PSb.)</v>
      </c>
      <c r="E715" s="71" t="str">
        <f>MID(B715,FIND("(",B715)+1,3)</f>
        <v>PSb</v>
      </c>
      <c r="F715" s="75">
        <f>IF(AND(COUNTIF(D716:D735,"0")=0,(COUNTIF(D716:D735,"-0.5")+COUNTIF(D716:D735,"-1"))=0),0,(10-((ROUND(((COUNTIF(D716:D735,"-0.5")+COUNTIF(D716:D735,"-1"))/COUNTA(D716:D735)),1))*10)))</f>
        <v>0</v>
      </c>
      <c r="G715" s="74">
        <f>(COUNTIF(D716:D735,"0")+COUNTIF(D716:D735,"-1")+COUNTIF(D716:D735,"-0.5"))</f>
        <v>0</v>
      </c>
    </row>
    <row r="716" spans="1:7" ht="35.25" customHeight="1" x14ac:dyDescent="0.25">
      <c r="A716" s="91" t="s">
        <v>1001</v>
      </c>
      <c r="B716" s="46" t="s">
        <v>155</v>
      </c>
      <c r="C716" s="77" t="s">
        <v>1128</v>
      </c>
      <c r="D716" s="51" t="s">
        <v>136</v>
      </c>
      <c r="E716" s="73"/>
    </row>
    <row r="717" spans="1:7" ht="35.25" customHeight="1" x14ac:dyDescent="0.25">
      <c r="A717" s="91" t="s">
        <v>1002</v>
      </c>
      <c r="B717" s="48" t="s">
        <v>155</v>
      </c>
      <c r="C717" s="77" t="s">
        <v>1129</v>
      </c>
      <c r="D717" s="47" t="s">
        <v>136</v>
      </c>
      <c r="E717" s="73"/>
    </row>
    <row r="718" spans="1:7" ht="35.25" customHeight="1" x14ac:dyDescent="0.25">
      <c r="A718" s="91" t="s">
        <v>1003</v>
      </c>
      <c r="B718" s="48" t="s">
        <v>155</v>
      </c>
      <c r="C718" s="77" t="s">
        <v>1130</v>
      </c>
      <c r="D718" s="47" t="s">
        <v>136</v>
      </c>
      <c r="E718" s="73"/>
    </row>
    <row r="719" spans="1:7" ht="35.25" customHeight="1" x14ac:dyDescent="0.25">
      <c r="A719" s="91" t="s">
        <v>1004</v>
      </c>
      <c r="B719" s="48" t="s">
        <v>155</v>
      </c>
      <c r="C719" s="77" t="s">
        <v>1131</v>
      </c>
      <c r="D719" s="47" t="s">
        <v>136</v>
      </c>
      <c r="E719" s="73"/>
    </row>
    <row r="720" spans="1:7" ht="35.25" customHeight="1" x14ac:dyDescent="0.25">
      <c r="A720" s="91" t="s">
        <v>1005</v>
      </c>
      <c r="B720" s="48" t="s">
        <v>155</v>
      </c>
      <c r="C720" s="77" t="s">
        <v>1132</v>
      </c>
      <c r="D720" s="47" t="s">
        <v>136</v>
      </c>
      <c r="E720" s="73"/>
    </row>
    <row r="721" spans="1:7" ht="35.25" customHeight="1" x14ac:dyDescent="0.25">
      <c r="A721" s="91" t="s">
        <v>1006</v>
      </c>
      <c r="B721" s="48" t="s">
        <v>155</v>
      </c>
      <c r="C721" s="77" t="s">
        <v>1133</v>
      </c>
      <c r="D721" s="47" t="s">
        <v>136</v>
      </c>
      <c r="E721" s="73"/>
    </row>
    <row r="722" spans="1:7" ht="35.25" customHeight="1" x14ac:dyDescent="0.25">
      <c r="A722" s="91" t="s">
        <v>1007</v>
      </c>
      <c r="B722" s="48" t="s">
        <v>155</v>
      </c>
      <c r="C722" s="77" t="s">
        <v>1134</v>
      </c>
      <c r="D722" s="47" t="s">
        <v>136</v>
      </c>
      <c r="E722" s="73"/>
    </row>
    <row r="723" spans="1:7" ht="35.25" customHeight="1" x14ac:dyDescent="0.25">
      <c r="A723" s="91" t="s">
        <v>1008</v>
      </c>
      <c r="B723" s="48" t="s">
        <v>155</v>
      </c>
      <c r="C723" s="77" t="s">
        <v>1135</v>
      </c>
      <c r="D723" s="47" t="s">
        <v>136</v>
      </c>
      <c r="E723" s="73"/>
    </row>
    <row r="724" spans="1:7" ht="35.25" customHeight="1" x14ac:dyDescent="0.25">
      <c r="A724" s="91" t="s">
        <v>1009</v>
      </c>
      <c r="B724" s="48" t="s">
        <v>155</v>
      </c>
      <c r="C724" s="77" t="s">
        <v>1136</v>
      </c>
      <c r="D724" s="47" t="s">
        <v>136</v>
      </c>
      <c r="E724" s="73"/>
    </row>
    <row r="725" spans="1:7" ht="35.25" customHeight="1" x14ac:dyDescent="0.25">
      <c r="A725" s="91" t="s">
        <v>1010</v>
      </c>
      <c r="B725" s="48" t="s">
        <v>155</v>
      </c>
      <c r="C725" s="77" t="s">
        <v>1137</v>
      </c>
      <c r="D725" s="47" t="s">
        <v>136</v>
      </c>
      <c r="E725" s="73"/>
    </row>
    <row r="726" spans="1:7" ht="35.25" customHeight="1" x14ac:dyDescent="0.25">
      <c r="A726" s="91" t="s">
        <v>1011</v>
      </c>
      <c r="B726" s="48" t="s">
        <v>155</v>
      </c>
      <c r="C726" s="77" t="s">
        <v>1138</v>
      </c>
      <c r="D726" s="47" t="s">
        <v>136</v>
      </c>
      <c r="E726" s="73"/>
    </row>
    <row r="727" spans="1:7" ht="35.25" customHeight="1" x14ac:dyDescent="0.25">
      <c r="A727" s="91" t="s">
        <v>1012</v>
      </c>
      <c r="B727" s="48" t="s">
        <v>155</v>
      </c>
      <c r="C727" s="77" t="s">
        <v>1139</v>
      </c>
      <c r="D727" s="47" t="s">
        <v>136</v>
      </c>
      <c r="E727" s="73"/>
    </row>
    <row r="728" spans="1:7" ht="35.25" customHeight="1" x14ac:dyDescent="0.25">
      <c r="A728" s="91" t="s">
        <v>1013</v>
      </c>
      <c r="B728" s="48" t="s">
        <v>155</v>
      </c>
      <c r="C728" s="77" t="s">
        <v>1140</v>
      </c>
      <c r="D728" s="47" t="s">
        <v>136</v>
      </c>
      <c r="E728" s="73"/>
    </row>
    <row r="729" spans="1:7" ht="35.25" customHeight="1" x14ac:dyDescent="0.25">
      <c r="A729" s="91" t="s">
        <v>1014</v>
      </c>
      <c r="B729" s="48" t="s">
        <v>155</v>
      </c>
      <c r="C729" s="77" t="s">
        <v>1141</v>
      </c>
      <c r="D729" s="47" t="s">
        <v>136</v>
      </c>
      <c r="E729" s="73"/>
    </row>
    <row r="730" spans="1:7" ht="35.25" customHeight="1" x14ac:dyDescent="0.25">
      <c r="A730" s="93" t="s">
        <v>27</v>
      </c>
      <c r="B730" s="48" t="s">
        <v>155</v>
      </c>
      <c r="C730" s="77" t="s">
        <v>27</v>
      </c>
      <c r="D730" s="47"/>
      <c r="E730" s="73"/>
    </row>
    <row r="731" spans="1:7" ht="35.25" customHeight="1" x14ac:dyDescent="0.25">
      <c r="A731" s="93" t="s">
        <v>27</v>
      </c>
      <c r="B731" s="48" t="s">
        <v>155</v>
      </c>
      <c r="C731" s="77" t="s">
        <v>27</v>
      </c>
      <c r="D731" s="47"/>
      <c r="E731" s="73"/>
    </row>
    <row r="732" spans="1:7" ht="35.25" customHeight="1" x14ac:dyDescent="0.25">
      <c r="A732" s="93" t="s">
        <v>27</v>
      </c>
      <c r="B732" s="48" t="s">
        <v>155</v>
      </c>
      <c r="C732" s="77" t="s">
        <v>27</v>
      </c>
      <c r="D732" s="47"/>
      <c r="E732" s="73"/>
    </row>
    <row r="733" spans="1:7" ht="35.25" customHeight="1" x14ac:dyDescent="0.25">
      <c r="A733" s="93" t="s">
        <v>27</v>
      </c>
      <c r="B733" s="48" t="s">
        <v>155</v>
      </c>
      <c r="C733" s="77" t="s">
        <v>27</v>
      </c>
      <c r="D733" s="47"/>
      <c r="E733" s="73"/>
    </row>
    <row r="734" spans="1:7" ht="35.25" customHeight="1" x14ac:dyDescent="0.25">
      <c r="A734" s="93" t="s">
        <v>27</v>
      </c>
      <c r="B734" s="48" t="s">
        <v>155</v>
      </c>
      <c r="C734" s="77" t="s">
        <v>27</v>
      </c>
      <c r="D734" s="47"/>
      <c r="E734" s="73"/>
    </row>
    <row r="735" spans="1:7" ht="35.25" customHeight="1" thickBot="1" x14ac:dyDescent="0.3">
      <c r="A735" s="93" t="s">
        <v>27</v>
      </c>
      <c r="B735" s="49" t="s">
        <v>155</v>
      </c>
      <c r="C735" s="77" t="s">
        <v>27</v>
      </c>
      <c r="D735" s="47"/>
      <c r="E735" s="73"/>
    </row>
    <row r="736" spans="1:7" s="76" customFormat="1" ht="35.25" customHeight="1" thickBot="1" x14ac:dyDescent="0.3">
      <c r="A736" s="67" t="s">
        <v>139</v>
      </c>
      <c r="B736" s="68" t="s">
        <v>1015</v>
      </c>
      <c r="C736" s="69" t="s">
        <v>223</v>
      </c>
      <c r="D736" s="70" t="str">
        <f>CONCATENATE("Your Score",Parameters!$A$1,Parameters!$A$1,"     ",F736,"/",G736,"(",MID(B736,FIND("(",B736)+1,4),")")</f>
        <v>Your Score
     0/0(PSc.)</v>
      </c>
      <c r="E736" s="71" t="str">
        <f>MID(B736,FIND("(",B736)+1,3)</f>
        <v>PSc</v>
      </c>
      <c r="F736" s="75">
        <f>IF(AND(COUNTIF(D737:D756,"0")=0,(COUNTIF(D737:D756,"-0.5")+COUNTIF(D737:D756,"-1"))=0),0,(10-((ROUND(((COUNTIF(D737:D756,"-0.5")+COUNTIF(D737:D756,"-1"))/COUNTA(D737:D756)),1))*10)))</f>
        <v>0</v>
      </c>
      <c r="G736" s="74">
        <f>(COUNTIF(D737:D756,"0")+COUNTIF(D737:D756,"-1")+COUNTIF(D737:D756,"-0.5"))</f>
        <v>0</v>
      </c>
    </row>
    <row r="737" spans="1:5" ht="35.25" customHeight="1" x14ac:dyDescent="0.25">
      <c r="A737" s="91" t="s">
        <v>1016</v>
      </c>
      <c r="B737" s="46" t="s">
        <v>155</v>
      </c>
      <c r="C737" s="77" t="s">
        <v>1142</v>
      </c>
      <c r="D737" s="51" t="s">
        <v>136</v>
      </c>
      <c r="E737" s="73"/>
    </row>
    <row r="738" spans="1:5" ht="35.25" customHeight="1" x14ac:dyDescent="0.25">
      <c r="A738" s="91" t="s">
        <v>1017</v>
      </c>
      <c r="B738" s="48" t="s">
        <v>155</v>
      </c>
      <c r="C738" s="77" t="s">
        <v>1143</v>
      </c>
      <c r="D738" s="47" t="s">
        <v>136</v>
      </c>
      <c r="E738" s="73"/>
    </row>
    <row r="739" spans="1:5" ht="35.25" customHeight="1" x14ac:dyDescent="0.25">
      <c r="A739" s="91" t="s">
        <v>1018</v>
      </c>
      <c r="B739" s="48" t="s">
        <v>155</v>
      </c>
      <c r="C739" s="77" t="s">
        <v>1144</v>
      </c>
      <c r="D739" s="47" t="s">
        <v>136</v>
      </c>
      <c r="E739" s="73"/>
    </row>
    <row r="740" spans="1:5" ht="35.25" customHeight="1" x14ac:dyDescent="0.25">
      <c r="A740" s="91" t="s">
        <v>1019</v>
      </c>
      <c r="B740" s="48" t="s">
        <v>155</v>
      </c>
      <c r="C740" s="77" t="s">
        <v>1145</v>
      </c>
      <c r="D740" s="47" t="s">
        <v>136</v>
      </c>
      <c r="E740" s="73"/>
    </row>
    <row r="741" spans="1:5" ht="35.25" customHeight="1" x14ac:dyDescent="0.25">
      <c r="A741" s="91" t="s">
        <v>1020</v>
      </c>
      <c r="B741" s="48" t="s">
        <v>155</v>
      </c>
      <c r="C741" s="77" t="s">
        <v>1146</v>
      </c>
      <c r="D741" s="47" t="s">
        <v>136</v>
      </c>
      <c r="E741" s="73"/>
    </row>
    <row r="742" spans="1:5" ht="35.25" customHeight="1" x14ac:dyDescent="0.25">
      <c r="A742" s="91" t="s">
        <v>1021</v>
      </c>
      <c r="B742" s="48" t="s">
        <v>155</v>
      </c>
      <c r="C742" s="77" t="s">
        <v>1147</v>
      </c>
      <c r="D742" s="47" t="s">
        <v>136</v>
      </c>
      <c r="E742" s="73"/>
    </row>
    <row r="743" spans="1:5" ht="35.25" customHeight="1" x14ac:dyDescent="0.25">
      <c r="A743" s="91" t="s">
        <v>1022</v>
      </c>
      <c r="B743" s="48" t="s">
        <v>155</v>
      </c>
      <c r="C743" s="77" t="s">
        <v>1148</v>
      </c>
      <c r="D743" s="47" t="s">
        <v>136</v>
      </c>
      <c r="E743" s="73"/>
    </row>
    <row r="744" spans="1:5" ht="35.25" customHeight="1" x14ac:dyDescent="0.25">
      <c r="A744" s="91" t="s">
        <v>1023</v>
      </c>
      <c r="B744" s="48" t="s">
        <v>155</v>
      </c>
      <c r="C744" s="77" t="s">
        <v>1149</v>
      </c>
      <c r="D744" s="47" t="s">
        <v>136</v>
      </c>
      <c r="E744" s="73"/>
    </row>
    <row r="745" spans="1:5" ht="35.25" customHeight="1" x14ac:dyDescent="0.25">
      <c r="A745" s="91" t="s">
        <v>1024</v>
      </c>
      <c r="B745" s="48" t="s">
        <v>155</v>
      </c>
      <c r="C745" s="77" t="s">
        <v>1150</v>
      </c>
      <c r="D745" s="47" t="s">
        <v>136</v>
      </c>
      <c r="E745" s="73"/>
    </row>
    <row r="746" spans="1:5" ht="35.25" customHeight="1" x14ac:dyDescent="0.25">
      <c r="A746" s="91" t="s">
        <v>1025</v>
      </c>
      <c r="B746" s="48" t="s">
        <v>155</v>
      </c>
      <c r="C746" s="77" t="s">
        <v>1151</v>
      </c>
      <c r="D746" s="47" t="s">
        <v>136</v>
      </c>
      <c r="E746" s="73"/>
    </row>
    <row r="747" spans="1:5" ht="35.25" customHeight="1" x14ac:dyDescent="0.25">
      <c r="A747" s="91" t="s">
        <v>1026</v>
      </c>
      <c r="B747" s="48" t="s">
        <v>155</v>
      </c>
      <c r="C747" s="77" t="s">
        <v>1152</v>
      </c>
      <c r="D747" s="47" t="s">
        <v>136</v>
      </c>
      <c r="E747" s="73"/>
    </row>
    <row r="748" spans="1:5" ht="35.25" customHeight="1" x14ac:dyDescent="0.25">
      <c r="A748" s="91" t="s">
        <v>1027</v>
      </c>
      <c r="B748" s="48" t="s">
        <v>155</v>
      </c>
      <c r="C748" s="77" t="s">
        <v>1153</v>
      </c>
      <c r="D748" s="47" t="s">
        <v>136</v>
      </c>
      <c r="E748" s="73"/>
    </row>
    <row r="749" spans="1:5" ht="35.25" customHeight="1" x14ac:dyDescent="0.25">
      <c r="A749" s="91" t="s">
        <v>1028</v>
      </c>
      <c r="B749" s="48" t="s">
        <v>155</v>
      </c>
      <c r="C749" s="77" t="s">
        <v>1154</v>
      </c>
      <c r="D749" s="47" t="s">
        <v>136</v>
      </c>
      <c r="E749" s="73"/>
    </row>
    <row r="750" spans="1:5" ht="35.25" customHeight="1" x14ac:dyDescent="0.25">
      <c r="A750" s="91" t="s">
        <v>1029</v>
      </c>
      <c r="B750" s="48" t="s">
        <v>155</v>
      </c>
      <c r="C750" s="77" t="s">
        <v>1155</v>
      </c>
      <c r="D750" s="47" t="s">
        <v>136</v>
      </c>
      <c r="E750" s="73"/>
    </row>
    <row r="751" spans="1:5" ht="35.25" customHeight="1" x14ac:dyDescent="0.25">
      <c r="A751" s="91" t="s">
        <v>1030</v>
      </c>
      <c r="B751" s="48" t="s">
        <v>155</v>
      </c>
      <c r="C751" s="77" t="s">
        <v>1156</v>
      </c>
      <c r="D751" s="47" t="s">
        <v>136</v>
      </c>
      <c r="E751" s="73"/>
    </row>
    <row r="752" spans="1:5" ht="35.25" customHeight="1" x14ac:dyDescent="0.25">
      <c r="A752" s="91" t="s">
        <v>1031</v>
      </c>
      <c r="B752" s="48" t="s">
        <v>155</v>
      </c>
      <c r="C752" s="77" t="s">
        <v>1157</v>
      </c>
      <c r="D752" s="47" t="s">
        <v>136</v>
      </c>
      <c r="E752" s="73"/>
    </row>
    <row r="753" spans="1:7" ht="35.25" customHeight="1" x14ac:dyDescent="0.25">
      <c r="A753" s="91" t="s">
        <v>1032</v>
      </c>
      <c r="B753" s="48" t="s">
        <v>155</v>
      </c>
      <c r="C753" s="77" t="s">
        <v>1158</v>
      </c>
      <c r="D753" s="47" t="s">
        <v>136</v>
      </c>
      <c r="E753" s="73"/>
    </row>
    <row r="754" spans="1:7" ht="35.25" customHeight="1" x14ac:dyDescent="0.25">
      <c r="A754" s="91" t="s">
        <v>1033</v>
      </c>
      <c r="B754" s="48" t="s">
        <v>155</v>
      </c>
      <c r="C754" s="77" t="s">
        <v>1159</v>
      </c>
      <c r="D754" s="47" t="s">
        <v>136</v>
      </c>
      <c r="E754" s="73"/>
    </row>
    <row r="755" spans="1:7" ht="35.25" customHeight="1" x14ac:dyDescent="0.25">
      <c r="A755" s="91" t="s">
        <v>1034</v>
      </c>
      <c r="B755" s="48" t="s">
        <v>155</v>
      </c>
      <c r="C755" s="77" t="s">
        <v>1160</v>
      </c>
      <c r="D755" s="47" t="s">
        <v>136</v>
      </c>
      <c r="E755" s="73"/>
    </row>
    <row r="756" spans="1:7" ht="35.25" customHeight="1" thickBot="1" x14ac:dyDescent="0.3">
      <c r="A756" s="91" t="s">
        <v>1035</v>
      </c>
      <c r="B756" s="49" t="s">
        <v>155</v>
      </c>
      <c r="C756" s="77" t="s">
        <v>1161</v>
      </c>
      <c r="D756" s="47" t="s">
        <v>136</v>
      </c>
      <c r="E756" s="73"/>
    </row>
    <row r="757" spans="1:7" s="76" customFormat="1" ht="35.25" customHeight="1" thickBot="1" x14ac:dyDescent="0.3">
      <c r="A757" s="67" t="s">
        <v>139</v>
      </c>
      <c r="B757" s="68" t="s">
        <v>1036</v>
      </c>
      <c r="C757" s="69" t="s">
        <v>223</v>
      </c>
      <c r="D757" s="70" t="str">
        <f>CONCATENATE("Your Score",[2]Parameters!$A$1,[2]Parameters!$A$1,IF(10+(ROUND(SUM(D758:D777)*10,1))=10,"   ",10+(ROUND(SUM(D758:D777)*10,1))),"/10(",MID(B757,FIND("(",B757)+1,4),")")</f>
        <v>Your Score
   /10(PSd.)</v>
      </c>
      <c r="E757" s="71" t="str">
        <f>MID(B757,FIND("(",B757)+1,3)</f>
        <v>PSd</v>
      </c>
      <c r="F757" s="75">
        <f>IF(AND(COUNTIF(D758:D777,"0")=0,(COUNTIF(D758:D777,"-0.5")+COUNTIF(D758:D777,"-1"))=0),0,(10-((ROUND(((COUNTIF(D758:D777,"-0.5")+COUNTIF(D758:D777,"-1"))/COUNTA(D758:D777)),1))*10)))</f>
        <v>0</v>
      </c>
      <c r="G757" s="74">
        <f>(COUNTIF(D758:D777,"0")+COUNTIF(D758:D777,"-1")+COUNTIF(D758:D777,"-0.5"))</f>
        <v>0</v>
      </c>
    </row>
    <row r="758" spans="1:7" ht="35.25" customHeight="1" x14ac:dyDescent="0.25">
      <c r="A758" s="91" t="s">
        <v>1264</v>
      </c>
      <c r="B758" s="80" t="s">
        <v>155</v>
      </c>
      <c r="C758" s="77" t="s">
        <v>1162</v>
      </c>
      <c r="D758" s="81" t="s">
        <v>136</v>
      </c>
      <c r="E758" s="73"/>
    </row>
    <row r="759" spans="1:7" ht="35.25" customHeight="1" x14ac:dyDescent="0.25">
      <c r="A759" s="91" t="s">
        <v>1265</v>
      </c>
      <c r="B759" s="82" t="s">
        <v>155</v>
      </c>
      <c r="C759" s="77" t="s">
        <v>1163</v>
      </c>
      <c r="D759" s="83" t="s">
        <v>136</v>
      </c>
      <c r="E759" s="73"/>
    </row>
    <row r="760" spans="1:7" ht="35.25" customHeight="1" x14ac:dyDescent="0.25">
      <c r="A760" s="91" t="s">
        <v>1266</v>
      </c>
      <c r="B760" s="82" t="s">
        <v>155</v>
      </c>
      <c r="C760" s="77" t="s">
        <v>1164</v>
      </c>
      <c r="D760" s="83" t="s">
        <v>136</v>
      </c>
      <c r="E760" s="73"/>
    </row>
    <row r="761" spans="1:7" ht="35.25" customHeight="1" x14ac:dyDescent="0.25">
      <c r="A761" s="91" t="s">
        <v>1267</v>
      </c>
      <c r="B761" s="82" t="s">
        <v>155</v>
      </c>
      <c r="C761" s="77" t="s">
        <v>1115</v>
      </c>
      <c r="D761" s="83" t="s">
        <v>136</v>
      </c>
      <c r="E761" s="73"/>
    </row>
    <row r="762" spans="1:7" ht="35.25" customHeight="1" x14ac:dyDescent="0.25">
      <c r="A762" s="91" t="s">
        <v>1268</v>
      </c>
      <c r="B762" s="82" t="s">
        <v>155</v>
      </c>
      <c r="C762" s="77" t="s">
        <v>1165</v>
      </c>
      <c r="D762" s="83" t="s">
        <v>136</v>
      </c>
      <c r="E762" s="73"/>
    </row>
    <row r="763" spans="1:7" ht="35.25" customHeight="1" x14ac:dyDescent="0.25">
      <c r="A763" s="91" t="s">
        <v>1269</v>
      </c>
      <c r="B763" s="82" t="s">
        <v>155</v>
      </c>
      <c r="C763" s="77" t="s">
        <v>1166</v>
      </c>
      <c r="D763" s="83" t="s">
        <v>136</v>
      </c>
      <c r="E763" s="73"/>
    </row>
    <row r="764" spans="1:7" ht="35.25" customHeight="1" x14ac:dyDescent="0.25">
      <c r="A764" s="91" t="s">
        <v>1270</v>
      </c>
      <c r="B764" s="82" t="s">
        <v>155</v>
      </c>
      <c r="C764" s="77" t="s">
        <v>1167</v>
      </c>
      <c r="D764" s="83" t="s">
        <v>136</v>
      </c>
      <c r="E764" s="73"/>
    </row>
    <row r="765" spans="1:7" ht="35.25" customHeight="1" x14ac:dyDescent="0.25">
      <c r="A765" s="91" t="s">
        <v>1271</v>
      </c>
      <c r="B765" s="82" t="s">
        <v>155</v>
      </c>
      <c r="C765" s="77" t="s">
        <v>1168</v>
      </c>
      <c r="D765" s="83" t="s">
        <v>136</v>
      </c>
      <c r="E765" s="73"/>
    </row>
    <row r="766" spans="1:7" ht="35.25" customHeight="1" x14ac:dyDescent="0.25">
      <c r="A766" s="91" t="s">
        <v>1272</v>
      </c>
      <c r="B766" s="82" t="s">
        <v>155</v>
      </c>
      <c r="C766" s="77" t="s">
        <v>1169</v>
      </c>
      <c r="D766" s="83" t="s">
        <v>136</v>
      </c>
      <c r="E766" s="73"/>
    </row>
    <row r="767" spans="1:7" ht="35.25" customHeight="1" x14ac:dyDescent="0.25">
      <c r="A767" s="91" t="s">
        <v>1273</v>
      </c>
      <c r="B767" s="82" t="s">
        <v>155</v>
      </c>
      <c r="C767" s="77" t="s">
        <v>1170</v>
      </c>
      <c r="D767" s="83" t="s">
        <v>136</v>
      </c>
      <c r="E767" s="73"/>
    </row>
    <row r="768" spans="1:7" ht="35.25" customHeight="1" x14ac:dyDescent="0.25">
      <c r="A768" s="91" t="s">
        <v>1274</v>
      </c>
      <c r="B768" s="82" t="s">
        <v>155</v>
      </c>
      <c r="C768" s="77" t="s">
        <v>1171</v>
      </c>
      <c r="D768" s="83" t="s">
        <v>136</v>
      </c>
      <c r="E768" s="73"/>
    </row>
    <row r="769" spans="1:7" ht="35.25" customHeight="1" x14ac:dyDescent="0.25">
      <c r="A769" s="91" t="s">
        <v>1275</v>
      </c>
      <c r="B769" s="82" t="s">
        <v>155</v>
      </c>
      <c r="C769" s="77" t="s">
        <v>1172</v>
      </c>
      <c r="D769" s="83" t="s">
        <v>136</v>
      </c>
      <c r="E769" s="73"/>
    </row>
    <row r="770" spans="1:7" ht="35.25" customHeight="1" x14ac:dyDescent="0.25">
      <c r="A770" s="91" t="s">
        <v>1276</v>
      </c>
      <c r="B770" s="82" t="s">
        <v>155</v>
      </c>
      <c r="C770" s="77" t="s">
        <v>1173</v>
      </c>
      <c r="D770" s="83" t="s">
        <v>136</v>
      </c>
      <c r="E770" s="73"/>
    </row>
    <row r="771" spans="1:7" ht="35.25" customHeight="1" x14ac:dyDescent="0.25">
      <c r="A771" s="91" t="s">
        <v>1277</v>
      </c>
      <c r="B771" s="82" t="s">
        <v>155</v>
      </c>
      <c r="C771" s="77" t="s">
        <v>1174</v>
      </c>
      <c r="D771" s="83" t="s">
        <v>136</v>
      </c>
      <c r="E771" s="73"/>
    </row>
    <row r="772" spans="1:7" ht="35.25" customHeight="1" x14ac:dyDescent="0.25">
      <c r="A772" s="91" t="s">
        <v>1278</v>
      </c>
      <c r="B772" s="82" t="s">
        <v>155</v>
      </c>
      <c r="C772" s="77" t="s">
        <v>1175</v>
      </c>
      <c r="D772" s="83" t="s">
        <v>136</v>
      </c>
      <c r="E772" s="73"/>
    </row>
    <row r="773" spans="1:7" ht="35.25" customHeight="1" x14ac:dyDescent="0.25">
      <c r="A773" s="91" t="s">
        <v>1279</v>
      </c>
      <c r="B773" s="82" t="s">
        <v>155</v>
      </c>
      <c r="C773" s="77" t="s">
        <v>1176</v>
      </c>
      <c r="D773" s="83" t="s">
        <v>136</v>
      </c>
      <c r="E773" s="73"/>
    </row>
    <row r="774" spans="1:7" ht="35.25" customHeight="1" x14ac:dyDescent="0.25">
      <c r="A774" s="91" t="s">
        <v>1280</v>
      </c>
      <c r="B774" s="82" t="s">
        <v>155</v>
      </c>
      <c r="C774" s="77" t="s">
        <v>1177</v>
      </c>
      <c r="D774" s="83" t="s">
        <v>136</v>
      </c>
      <c r="E774" s="73"/>
    </row>
    <row r="775" spans="1:7" ht="35.25" customHeight="1" x14ac:dyDescent="0.25">
      <c r="A775" s="91" t="s">
        <v>1281</v>
      </c>
      <c r="B775" s="82" t="s">
        <v>155</v>
      </c>
      <c r="C775" s="77" t="s">
        <v>1178</v>
      </c>
      <c r="D775" s="83" t="s">
        <v>136</v>
      </c>
      <c r="E775" s="73"/>
    </row>
    <row r="776" spans="1:7" ht="35.25" customHeight="1" x14ac:dyDescent="0.25">
      <c r="A776" s="91" t="s">
        <v>1282</v>
      </c>
      <c r="B776" s="82" t="s">
        <v>155</v>
      </c>
      <c r="C776" s="77" t="s">
        <v>1179</v>
      </c>
      <c r="D776" s="83" t="s">
        <v>136</v>
      </c>
      <c r="E776" s="73"/>
    </row>
    <row r="777" spans="1:7" ht="35.25" customHeight="1" thickBot="1" x14ac:dyDescent="0.3">
      <c r="A777" s="91" t="s">
        <v>1283</v>
      </c>
      <c r="B777" s="84" t="s">
        <v>155</v>
      </c>
      <c r="C777" s="77" t="s">
        <v>1180</v>
      </c>
      <c r="D777" s="83" t="s">
        <v>136</v>
      </c>
      <c r="E777" s="73"/>
    </row>
    <row r="778" spans="1:7" s="76" customFormat="1" ht="35.25" customHeight="1" thickBot="1" x14ac:dyDescent="0.3">
      <c r="A778" s="67" t="s">
        <v>139</v>
      </c>
      <c r="B778" s="85" t="s">
        <v>1037</v>
      </c>
      <c r="C778" s="69" t="s">
        <v>223</v>
      </c>
      <c r="D778" s="86" t="str">
        <f>CONCATENATE("Your Score",[2]Parameters!$A$1,[2]Parameters!$A$1,IF(10+(ROUND(SUM(D779:D798)/COUNTA(D779:D798)*10,0))=10,"   ",10+(ROUND(SUM(D779:D798)/COUNTA(D779:D798)*10,0))),"/10(",G778,H778,")")</f>
        <v>Your Score
   /10(0)</v>
      </c>
      <c r="E778" s="71" t="str">
        <f>MID(B778,FIND("(",B778)+1,3)</f>
        <v>PSe</v>
      </c>
      <c r="F778" s="75">
        <f>IF(AND(COUNTIF(D779:D798,"0")=0,(COUNTIF(D779:D798,"-0.5")+COUNTIF(D779:D798,"-1"))=0),0,(10-((ROUND(((COUNTIF(D779:D798,"-0.5")+COUNTIF(D779:D798,"-1"))/COUNTA(D779:D798)),1))*10)))</f>
        <v>0</v>
      </c>
      <c r="G778" s="74">
        <f>(COUNTIF(D779:D798,"0")+COUNTIF(D779:D798,"-1")+COUNTIF(D779:D798,"-0.5"))</f>
        <v>0</v>
      </c>
    </row>
    <row r="779" spans="1:7" ht="35.25" customHeight="1" x14ac:dyDescent="0.25">
      <c r="A779" s="91" t="s">
        <v>1038</v>
      </c>
      <c r="B779" s="80" t="s">
        <v>155</v>
      </c>
      <c r="C779" s="77" t="s">
        <v>1181</v>
      </c>
      <c r="D779" s="81" t="s">
        <v>136</v>
      </c>
      <c r="E779" s="73"/>
    </row>
    <row r="780" spans="1:7" ht="35.25" customHeight="1" x14ac:dyDescent="0.25">
      <c r="A780" s="91" t="s">
        <v>1284</v>
      </c>
      <c r="B780" s="82" t="s">
        <v>155</v>
      </c>
      <c r="C780" s="77" t="s">
        <v>1182</v>
      </c>
      <c r="D780" s="83" t="s">
        <v>136</v>
      </c>
      <c r="E780" s="73"/>
    </row>
    <row r="781" spans="1:7" ht="35.25" customHeight="1" x14ac:dyDescent="0.25">
      <c r="A781" s="91" t="s">
        <v>1285</v>
      </c>
      <c r="B781" s="82" t="s">
        <v>155</v>
      </c>
      <c r="C781" s="77" t="s">
        <v>1183</v>
      </c>
      <c r="D781" s="83" t="s">
        <v>136</v>
      </c>
      <c r="E781" s="73"/>
    </row>
    <row r="782" spans="1:7" ht="35.25" customHeight="1" x14ac:dyDescent="0.25">
      <c r="A782" s="91" t="s">
        <v>1286</v>
      </c>
      <c r="B782" s="82" t="s">
        <v>155</v>
      </c>
      <c r="C782" s="77" t="s">
        <v>1184</v>
      </c>
      <c r="D782" s="83" t="s">
        <v>136</v>
      </c>
      <c r="E782" s="73"/>
    </row>
    <row r="783" spans="1:7" ht="35.25" customHeight="1" x14ac:dyDescent="0.25">
      <c r="A783" s="91" t="s">
        <v>1287</v>
      </c>
      <c r="B783" s="82" t="s">
        <v>155</v>
      </c>
      <c r="C783" s="77" t="s">
        <v>1185</v>
      </c>
      <c r="D783" s="83" t="s">
        <v>136</v>
      </c>
      <c r="E783" s="73"/>
    </row>
    <row r="784" spans="1:7" ht="35.25" customHeight="1" x14ac:dyDescent="0.25">
      <c r="A784" s="91" t="s">
        <v>1288</v>
      </c>
      <c r="B784" s="82" t="s">
        <v>155</v>
      </c>
      <c r="C784" s="77" t="s">
        <v>1186</v>
      </c>
      <c r="D784" s="83" t="s">
        <v>136</v>
      </c>
      <c r="E784" s="73"/>
    </row>
    <row r="785" spans="1:7" ht="35.25" customHeight="1" x14ac:dyDescent="0.25">
      <c r="A785" s="91" t="s">
        <v>1289</v>
      </c>
      <c r="B785" s="82" t="s">
        <v>155</v>
      </c>
      <c r="C785" s="77" t="s">
        <v>1187</v>
      </c>
      <c r="D785" s="83" t="s">
        <v>136</v>
      </c>
      <c r="E785" s="73"/>
    </row>
    <row r="786" spans="1:7" ht="35.25" customHeight="1" x14ac:dyDescent="0.25">
      <c r="A786" s="91" t="s">
        <v>1290</v>
      </c>
      <c r="B786" s="82" t="s">
        <v>155</v>
      </c>
      <c r="C786" s="77" t="s">
        <v>1188</v>
      </c>
      <c r="D786" s="83" t="s">
        <v>136</v>
      </c>
      <c r="E786" s="73"/>
    </row>
    <row r="787" spans="1:7" ht="35.25" customHeight="1" x14ac:dyDescent="0.25">
      <c r="A787" s="91" t="s">
        <v>1291</v>
      </c>
      <c r="B787" s="82" t="s">
        <v>155</v>
      </c>
      <c r="C787" s="77" t="s">
        <v>1189</v>
      </c>
      <c r="D787" s="83" t="s">
        <v>136</v>
      </c>
      <c r="E787" s="73"/>
    </row>
    <row r="788" spans="1:7" ht="35.25" customHeight="1" x14ac:dyDescent="0.25">
      <c r="A788" s="91" t="s">
        <v>1292</v>
      </c>
      <c r="B788" s="82" t="s">
        <v>155</v>
      </c>
      <c r="C788" s="77" t="s">
        <v>1190</v>
      </c>
      <c r="D788" s="83" t="s">
        <v>136</v>
      </c>
      <c r="E788" s="73"/>
    </row>
    <row r="789" spans="1:7" ht="35.25" customHeight="1" x14ac:dyDescent="0.25">
      <c r="A789" s="91" t="s">
        <v>1293</v>
      </c>
      <c r="B789" s="82" t="s">
        <v>155</v>
      </c>
      <c r="C789" s="77" t="s">
        <v>1178</v>
      </c>
      <c r="D789" s="83" t="s">
        <v>136</v>
      </c>
      <c r="E789" s="73"/>
    </row>
    <row r="790" spans="1:7" ht="35.25" customHeight="1" x14ac:dyDescent="0.25">
      <c r="A790" s="91" t="s">
        <v>1294</v>
      </c>
      <c r="B790" s="82" t="s">
        <v>155</v>
      </c>
      <c r="C790" s="77" t="s">
        <v>1179</v>
      </c>
      <c r="D790" s="83" t="s">
        <v>136</v>
      </c>
      <c r="E790" s="73"/>
    </row>
    <row r="791" spans="1:7" ht="35.25" customHeight="1" x14ac:dyDescent="0.25">
      <c r="A791" s="91" t="s">
        <v>1295</v>
      </c>
      <c r="B791" s="82" t="s">
        <v>155</v>
      </c>
      <c r="C791" s="77" t="s">
        <v>1180</v>
      </c>
      <c r="D791" s="83" t="s">
        <v>136</v>
      </c>
      <c r="E791" s="73"/>
    </row>
    <row r="792" spans="1:7" ht="35.25" customHeight="1" x14ac:dyDescent="0.25">
      <c r="A792" s="91" t="s">
        <v>1296</v>
      </c>
      <c r="B792" s="82" t="s">
        <v>155</v>
      </c>
      <c r="C792" s="77" t="s">
        <v>1191</v>
      </c>
      <c r="D792" s="83" t="s">
        <v>136</v>
      </c>
      <c r="E792" s="73"/>
    </row>
    <row r="793" spans="1:7" ht="35.25" customHeight="1" x14ac:dyDescent="0.25">
      <c r="A793" s="91" t="s">
        <v>1297</v>
      </c>
      <c r="B793" s="82" t="s">
        <v>155</v>
      </c>
      <c r="C793" s="77" t="s">
        <v>1192</v>
      </c>
      <c r="D793" s="83" t="s">
        <v>136</v>
      </c>
      <c r="E793" s="73"/>
    </row>
    <row r="794" spans="1:7" ht="35.25" customHeight="1" x14ac:dyDescent="0.25">
      <c r="A794" s="91" t="s">
        <v>1298</v>
      </c>
      <c r="B794" s="82" t="s">
        <v>155</v>
      </c>
      <c r="C794" s="77" t="s">
        <v>1193</v>
      </c>
      <c r="D794" s="83" t="s">
        <v>136</v>
      </c>
      <c r="E794" s="73"/>
    </row>
    <row r="795" spans="1:7" ht="35.25" customHeight="1" x14ac:dyDescent="0.25">
      <c r="A795" s="91" t="s">
        <v>1299</v>
      </c>
      <c r="B795" s="82" t="s">
        <v>155</v>
      </c>
      <c r="C795" s="77" t="s">
        <v>1194</v>
      </c>
      <c r="D795" s="83" t="s">
        <v>136</v>
      </c>
      <c r="E795" s="73"/>
    </row>
    <row r="796" spans="1:7" ht="35.25" customHeight="1" x14ac:dyDescent="0.25">
      <c r="A796" s="91" t="s">
        <v>1300</v>
      </c>
      <c r="B796" s="82" t="s">
        <v>155</v>
      </c>
      <c r="C796" s="77" t="s">
        <v>1195</v>
      </c>
      <c r="D796" s="83" t="s">
        <v>136</v>
      </c>
      <c r="E796" s="73"/>
    </row>
    <row r="797" spans="1:7" ht="35.25" customHeight="1" x14ac:dyDescent="0.25">
      <c r="A797" s="91" t="s">
        <v>1301</v>
      </c>
      <c r="B797" s="82" t="s">
        <v>155</v>
      </c>
      <c r="C797" s="77" t="s">
        <v>1196</v>
      </c>
      <c r="D797" s="83" t="s">
        <v>136</v>
      </c>
      <c r="E797" s="73"/>
    </row>
    <row r="798" spans="1:7" ht="35.25" customHeight="1" thickBot="1" x14ac:dyDescent="0.3">
      <c r="A798" s="91" t="s">
        <v>1302</v>
      </c>
      <c r="B798" s="84" t="s">
        <v>155</v>
      </c>
      <c r="C798" s="77" t="s">
        <v>1197</v>
      </c>
      <c r="D798" s="83" t="s">
        <v>136</v>
      </c>
      <c r="E798" s="73"/>
    </row>
    <row r="799" spans="1:7" s="76" customFormat="1" ht="35.25" customHeight="1" thickBot="1" x14ac:dyDescent="0.3">
      <c r="A799" s="67" t="s">
        <v>139</v>
      </c>
      <c r="B799" s="85" t="s">
        <v>1246</v>
      </c>
      <c r="C799" s="69" t="s">
        <v>223</v>
      </c>
      <c r="D799" s="86" t="str">
        <f>CONCATENATE("Your Score",[2]Parameters!$A$1,[2]Parameters!$A$1,IF(10+(ROUND(SUM(D800:D819)/COUNTA(D800:D819)*10,0))=10,"   ",10+(ROUND(SUM(D800:D819)/COUNTA(D800:D819)*10,0))),"/10(",G799,H799,")")</f>
        <v>Your Score
   /10(0)</v>
      </c>
      <c r="E799" s="71" t="str">
        <f>MID(B799,FIND("(",B799)+1,3)</f>
        <v>PBa</v>
      </c>
      <c r="F799" s="75">
        <f>IF(AND(COUNTIF(D800:D819,"0")=0,(COUNTIF(D800:D819,"-0.5")+COUNTIF(D800:D819,"-1"))=0),0,(10-((ROUND(((COUNTIF(D800:D819,"-0.5")+COUNTIF(D800:D819,"-1"))/COUNTA(D800:D819)),1))*10)))</f>
        <v>0</v>
      </c>
      <c r="G799" s="74">
        <f>(COUNTIF(D800:D819,"0")+COUNTIF(D800:D819,"-1")+COUNTIF(D800:D819,"-0.5"))</f>
        <v>0</v>
      </c>
    </row>
    <row r="800" spans="1:7" ht="35.25" customHeight="1" x14ac:dyDescent="0.25">
      <c r="A800" s="91" t="s">
        <v>1039</v>
      </c>
      <c r="B800" s="80" t="s">
        <v>155</v>
      </c>
      <c r="C800" s="77" t="s">
        <v>1198</v>
      </c>
      <c r="D800" s="81" t="s">
        <v>136</v>
      </c>
      <c r="E800" s="73"/>
    </row>
    <row r="801" spans="1:5" ht="35.25" customHeight="1" x14ac:dyDescent="0.25">
      <c r="A801" s="91" t="s">
        <v>1303</v>
      </c>
      <c r="B801" s="82" t="s">
        <v>155</v>
      </c>
      <c r="C801" s="77" t="s">
        <v>1199</v>
      </c>
      <c r="D801" s="83" t="s">
        <v>136</v>
      </c>
      <c r="E801" s="73"/>
    </row>
    <row r="802" spans="1:5" ht="35.25" customHeight="1" x14ac:dyDescent="0.25">
      <c r="A802" s="91" t="s">
        <v>1304</v>
      </c>
      <c r="B802" s="82" t="s">
        <v>155</v>
      </c>
      <c r="C802" s="77" t="s">
        <v>1200</v>
      </c>
      <c r="D802" s="83" t="s">
        <v>136</v>
      </c>
      <c r="E802" s="73"/>
    </row>
    <row r="803" spans="1:5" ht="35.25" customHeight="1" x14ac:dyDescent="0.25">
      <c r="A803" s="91" t="s">
        <v>1305</v>
      </c>
      <c r="B803" s="82" t="s">
        <v>155</v>
      </c>
      <c r="C803" s="77" t="s">
        <v>1201</v>
      </c>
      <c r="D803" s="83" t="s">
        <v>136</v>
      </c>
      <c r="E803" s="73"/>
    </row>
    <row r="804" spans="1:5" ht="35.25" customHeight="1" x14ac:dyDescent="0.25">
      <c r="A804" s="91" t="s">
        <v>1306</v>
      </c>
      <c r="B804" s="82" t="s">
        <v>155</v>
      </c>
      <c r="C804" s="77" t="s">
        <v>1202</v>
      </c>
      <c r="D804" s="83" t="s">
        <v>136</v>
      </c>
      <c r="E804" s="73"/>
    </row>
    <row r="805" spans="1:5" ht="35.25" customHeight="1" x14ac:dyDescent="0.25">
      <c r="A805" s="91" t="s">
        <v>1307</v>
      </c>
      <c r="B805" s="82" t="s">
        <v>155</v>
      </c>
      <c r="C805" s="77" t="s">
        <v>1203</v>
      </c>
      <c r="D805" s="83" t="s">
        <v>136</v>
      </c>
      <c r="E805" s="73"/>
    </row>
    <row r="806" spans="1:5" ht="35.25" customHeight="1" x14ac:dyDescent="0.25">
      <c r="A806" s="91" t="s">
        <v>1308</v>
      </c>
      <c r="B806" s="82" t="s">
        <v>155</v>
      </c>
      <c r="C806" s="77" t="s">
        <v>1204</v>
      </c>
      <c r="D806" s="83" t="s">
        <v>136</v>
      </c>
      <c r="E806" s="73"/>
    </row>
    <row r="807" spans="1:5" ht="35.25" customHeight="1" x14ac:dyDescent="0.25">
      <c r="A807" s="91" t="s">
        <v>1309</v>
      </c>
      <c r="B807" s="82" t="s">
        <v>155</v>
      </c>
      <c r="C807" s="77" t="s">
        <v>1205</v>
      </c>
      <c r="D807" s="83" t="s">
        <v>136</v>
      </c>
      <c r="E807" s="73"/>
    </row>
    <row r="808" spans="1:5" ht="35.25" customHeight="1" x14ac:dyDescent="0.25">
      <c r="A808" s="91" t="s">
        <v>1310</v>
      </c>
      <c r="B808" s="82" t="s">
        <v>155</v>
      </c>
      <c r="C808" s="77" t="s">
        <v>1206</v>
      </c>
      <c r="D808" s="83" t="s">
        <v>136</v>
      </c>
      <c r="E808" s="73"/>
    </row>
    <row r="809" spans="1:5" ht="35.25" customHeight="1" x14ac:dyDescent="0.25">
      <c r="A809" s="91" t="s">
        <v>1311</v>
      </c>
      <c r="B809" s="82" t="s">
        <v>155</v>
      </c>
      <c r="C809" s="77" t="s">
        <v>1207</v>
      </c>
      <c r="D809" s="83" t="s">
        <v>136</v>
      </c>
      <c r="E809" s="73"/>
    </row>
    <row r="810" spans="1:5" ht="35.25" customHeight="1" x14ac:dyDescent="0.25">
      <c r="A810" s="91" t="s">
        <v>1312</v>
      </c>
      <c r="B810" s="82" t="s">
        <v>155</v>
      </c>
      <c r="C810" s="77" t="s">
        <v>1208</v>
      </c>
      <c r="D810" s="83" t="s">
        <v>136</v>
      </c>
      <c r="E810" s="73"/>
    </row>
    <row r="811" spans="1:5" ht="35.25" customHeight="1" x14ac:dyDescent="0.25">
      <c r="A811" s="91" t="s">
        <v>1313</v>
      </c>
      <c r="B811" s="82" t="s">
        <v>155</v>
      </c>
      <c r="C811" s="77" t="s">
        <v>1209</v>
      </c>
      <c r="D811" s="83" t="s">
        <v>136</v>
      </c>
      <c r="E811" s="73"/>
    </row>
    <row r="812" spans="1:5" ht="35.25" customHeight="1" x14ac:dyDescent="0.25">
      <c r="A812" s="91" t="s">
        <v>1314</v>
      </c>
      <c r="B812" s="82" t="s">
        <v>155</v>
      </c>
      <c r="C812" s="77" t="s">
        <v>1210</v>
      </c>
      <c r="D812" s="83" t="s">
        <v>136</v>
      </c>
      <c r="E812" s="73"/>
    </row>
    <row r="813" spans="1:5" ht="35.25" customHeight="1" x14ac:dyDescent="0.25">
      <c r="A813" s="91" t="s">
        <v>1315</v>
      </c>
      <c r="B813" s="82" t="s">
        <v>155</v>
      </c>
      <c r="C813" s="77" t="s">
        <v>1211</v>
      </c>
      <c r="D813" s="83" t="s">
        <v>136</v>
      </c>
      <c r="E813" s="73"/>
    </row>
    <row r="814" spans="1:5" ht="35.25" customHeight="1" x14ac:dyDescent="0.25">
      <c r="A814" s="91" t="s">
        <v>1316</v>
      </c>
      <c r="B814" s="82" t="s">
        <v>155</v>
      </c>
      <c r="C814" s="77" t="s">
        <v>1212</v>
      </c>
      <c r="D814" s="83" t="s">
        <v>136</v>
      </c>
      <c r="E814" s="73"/>
    </row>
    <row r="815" spans="1:5" ht="35.25" customHeight="1" x14ac:dyDescent="0.25">
      <c r="A815" s="91" t="s">
        <v>1317</v>
      </c>
      <c r="B815" s="82" t="s">
        <v>155</v>
      </c>
      <c r="C815" s="77" t="s">
        <v>1213</v>
      </c>
      <c r="D815" s="83" t="s">
        <v>136</v>
      </c>
      <c r="E815" s="73"/>
    </row>
    <row r="816" spans="1:5" ht="35.25" customHeight="1" x14ac:dyDescent="0.25">
      <c r="A816" s="91" t="s">
        <v>1318</v>
      </c>
      <c r="B816" s="82" t="s">
        <v>155</v>
      </c>
      <c r="C816" s="77" t="s">
        <v>1214</v>
      </c>
      <c r="D816" s="83" t="s">
        <v>136</v>
      </c>
      <c r="E816" s="73"/>
    </row>
    <row r="817" spans="1:7" ht="35.25" customHeight="1" x14ac:dyDescent="0.25">
      <c r="A817" s="91" t="s">
        <v>1319</v>
      </c>
      <c r="B817" s="82" t="s">
        <v>155</v>
      </c>
      <c r="C817" s="77" t="s">
        <v>1215</v>
      </c>
      <c r="D817" s="83" t="s">
        <v>136</v>
      </c>
      <c r="E817" s="73"/>
    </row>
    <row r="818" spans="1:7" ht="35.25" customHeight="1" x14ac:dyDescent="0.25">
      <c r="A818" s="91" t="s">
        <v>1320</v>
      </c>
      <c r="B818" s="82" t="s">
        <v>155</v>
      </c>
      <c r="C818" s="77" t="s">
        <v>1213</v>
      </c>
      <c r="D818" s="83" t="s">
        <v>136</v>
      </c>
      <c r="E818" s="73"/>
    </row>
    <row r="819" spans="1:7" ht="35.25" customHeight="1" thickBot="1" x14ac:dyDescent="0.3">
      <c r="A819" s="91" t="s">
        <v>1321</v>
      </c>
      <c r="B819" s="84" t="s">
        <v>155</v>
      </c>
      <c r="C819" s="77" t="s">
        <v>1216</v>
      </c>
      <c r="D819" s="83" t="s">
        <v>136</v>
      </c>
      <c r="E819" s="73"/>
    </row>
    <row r="820" spans="1:7" s="76" customFormat="1" ht="35.25" customHeight="1" thickBot="1" x14ac:dyDescent="0.3">
      <c r="A820" s="67" t="s">
        <v>139</v>
      </c>
      <c r="B820" s="85" t="s">
        <v>1247</v>
      </c>
      <c r="C820" s="69" t="s">
        <v>223</v>
      </c>
      <c r="D820" s="86" t="str">
        <f>CONCATENATE("Your Score",[2]Parameters!$A$1,[2]Parameters!$A$1,IF(10+(ROUND(SUM(D821:D840)/COUNTA(D821:D840)*10,0))=10,"   ",10+(ROUND(SUM(D821:D840)/COUNTA(D821:D840)*10,0))),"/10(",G820,H820,")")</f>
        <v>Your Score
   /10(0)</v>
      </c>
      <c r="E820" s="71" t="str">
        <f>MID(B820,FIND("(",B820)+1,3)</f>
        <v>PBb</v>
      </c>
      <c r="F820" s="75">
        <f>IF(AND(COUNTIF(D821:D840,"0")=0,(COUNTIF(D821:D840,"-0.5")+COUNTIF(D821:D840,"-1"))=0),0,(10-((ROUND(((COUNTIF(D821:D840,"-0.5")+COUNTIF(D821:D840,"-1"))/COUNTA(D821:D840)),1))*10)))</f>
        <v>0</v>
      </c>
      <c r="G820" s="74">
        <f>(COUNTIF(D821:D840,"0")+COUNTIF(D821:D840,"-1")+COUNTIF(D821:D840,"-0.5"))</f>
        <v>0</v>
      </c>
    </row>
    <row r="821" spans="1:7" ht="35.25" customHeight="1" x14ac:dyDescent="0.25">
      <c r="A821" s="91" t="s">
        <v>1040</v>
      </c>
      <c r="B821" s="80" t="s">
        <v>155</v>
      </c>
      <c r="C821" s="77" t="s">
        <v>1218</v>
      </c>
      <c r="D821" s="81" t="s">
        <v>136</v>
      </c>
      <c r="E821" s="73"/>
    </row>
    <row r="822" spans="1:7" ht="35.25" customHeight="1" x14ac:dyDescent="0.25">
      <c r="A822" s="91" t="s">
        <v>1322</v>
      </c>
      <c r="B822" s="82" t="s">
        <v>155</v>
      </c>
      <c r="C822" s="77" t="s">
        <v>1219</v>
      </c>
      <c r="D822" s="83" t="s">
        <v>136</v>
      </c>
      <c r="E822" s="73"/>
    </row>
    <row r="823" spans="1:7" ht="35.25" customHeight="1" x14ac:dyDescent="0.25">
      <c r="A823" s="91" t="s">
        <v>1323</v>
      </c>
      <c r="B823" s="82" t="s">
        <v>155</v>
      </c>
      <c r="C823" s="77" t="s">
        <v>1220</v>
      </c>
      <c r="D823" s="83" t="s">
        <v>136</v>
      </c>
      <c r="E823" s="73"/>
    </row>
    <row r="824" spans="1:7" ht="35.25" customHeight="1" x14ac:dyDescent="0.25">
      <c r="A824" s="91" t="s">
        <v>1324</v>
      </c>
      <c r="B824" s="82" t="s">
        <v>155</v>
      </c>
      <c r="C824" s="77" t="s">
        <v>1221</v>
      </c>
      <c r="D824" s="83" t="s">
        <v>136</v>
      </c>
      <c r="E824" s="73"/>
    </row>
    <row r="825" spans="1:7" ht="35.25" customHeight="1" x14ac:dyDescent="0.25">
      <c r="A825" s="91" t="s">
        <v>1325</v>
      </c>
      <c r="B825" s="82" t="s">
        <v>155</v>
      </c>
      <c r="C825" s="77" t="s">
        <v>1222</v>
      </c>
      <c r="D825" s="83" t="s">
        <v>136</v>
      </c>
      <c r="E825" s="73"/>
    </row>
    <row r="826" spans="1:7" ht="35.25" customHeight="1" x14ac:dyDescent="0.25">
      <c r="A826" s="91" t="s">
        <v>1326</v>
      </c>
      <c r="B826" s="82" t="s">
        <v>155</v>
      </c>
      <c r="C826" s="77" t="s">
        <v>1223</v>
      </c>
      <c r="D826" s="83" t="s">
        <v>136</v>
      </c>
      <c r="E826" s="73"/>
    </row>
    <row r="827" spans="1:7" ht="35.25" customHeight="1" x14ac:dyDescent="0.25">
      <c r="A827" s="91" t="s">
        <v>1327</v>
      </c>
      <c r="B827" s="82" t="s">
        <v>155</v>
      </c>
      <c r="C827" s="77" t="s">
        <v>1224</v>
      </c>
      <c r="D827" s="83" t="s">
        <v>136</v>
      </c>
      <c r="E827" s="73"/>
    </row>
    <row r="828" spans="1:7" ht="35.25" customHeight="1" x14ac:dyDescent="0.25">
      <c r="A828" s="91" t="s">
        <v>1328</v>
      </c>
      <c r="B828" s="82" t="s">
        <v>155</v>
      </c>
      <c r="C828" s="77" t="s">
        <v>1225</v>
      </c>
      <c r="D828" s="83" t="s">
        <v>136</v>
      </c>
      <c r="E828" s="73"/>
    </row>
    <row r="829" spans="1:7" ht="35.25" customHeight="1" x14ac:dyDescent="0.25">
      <c r="A829" s="91" t="s">
        <v>1329</v>
      </c>
      <c r="B829" s="82" t="s">
        <v>155</v>
      </c>
      <c r="C829" s="77" t="s">
        <v>1226</v>
      </c>
      <c r="D829" s="83" t="s">
        <v>136</v>
      </c>
      <c r="E829" s="73"/>
    </row>
    <row r="830" spans="1:7" ht="35.25" customHeight="1" x14ac:dyDescent="0.25">
      <c r="A830" s="91" t="s">
        <v>1330</v>
      </c>
      <c r="B830" s="82" t="s">
        <v>155</v>
      </c>
      <c r="C830" s="77" t="s">
        <v>1227</v>
      </c>
      <c r="D830" s="83" t="s">
        <v>136</v>
      </c>
      <c r="E830" s="73"/>
    </row>
    <row r="831" spans="1:7" ht="35.25" customHeight="1" x14ac:dyDescent="0.25">
      <c r="A831" s="91" t="s">
        <v>1331</v>
      </c>
      <c r="B831" s="82" t="s">
        <v>155</v>
      </c>
      <c r="C831" s="77" t="s">
        <v>1228</v>
      </c>
      <c r="D831" s="83" t="s">
        <v>136</v>
      </c>
      <c r="E831" s="73"/>
    </row>
    <row r="832" spans="1:7" ht="35.25" customHeight="1" x14ac:dyDescent="0.25">
      <c r="A832" s="91" t="s">
        <v>1332</v>
      </c>
      <c r="B832" s="82" t="s">
        <v>155</v>
      </c>
      <c r="C832" s="77" t="s">
        <v>1229</v>
      </c>
      <c r="D832" s="83" t="s">
        <v>136</v>
      </c>
      <c r="E832" s="73"/>
    </row>
    <row r="833" spans="1:7" ht="35.25" customHeight="1" x14ac:dyDescent="0.25">
      <c r="A833" s="91" t="s">
        <v>1333</v>
      </c>
      <c r="B833" s="82" t="s">
        <v>155</v>
      </c>
      <c r="C833" s="77" t="s">
        <v>1230</v>
      </c>
      <c r="D833" s="83" t="s">
        <v>136</v>
      </c>
      <c r="E833" s="73"/>
    </row>
    <row r="834" spans="1:7" ht="35.25" customHeight="1" x14ac:dyDescent="0.25">
      <c r="A834" s="91" t="s">
        <v>1334</v>
      </c>
      <c r="B834" s="82" t="s">
        <v>155</v>
      </c>
      <c r="C834" s="77" t="s">
        <v>1231</v>
      </c>
      <c r="D834" s="83" t="s">
        <v>136</v>
      </c>
      <c r="E834" s="73"/>
    </row>
    <row r="835" spans="1:7" ht="35.25" customHeight="1" x14ac:dyDescent="0.25">
      <c r="A835" s="91" t="s">
        <v>1335</v>
      </c>
      <c r="B835" s="82" t="s">
        <v>155</v>
      </c>
      <c r="C835" s="77" t="s">
        <v>1232</v>
      </c>
      <c r="D835" s="83" t="s">
        <v>136</v>
      </c>
      <c r="E835" s="73"/>
    </row>
    <row r="836" spans="1:7" ht="35.25" customHeight="1" x14ac:dyDescent="0.25">
      <c r="A836" s="91" t="s">
        <v>1336</v>
      </c>
      <c r="B836" s="82" t="s">
        <v>155</v>
      </c>
      <c r="C836" s="77" t="s">
        <v>1233</v>
      </c>
      <c r="D836" s="83" t="s">
        <v>136</v>
      </c>
      <c r="E836" s="73"/>
    </row>
    <row r="837" spans="1:7" ht="35.25" customHeight="1" x14ac:dyDescent="0.25">
      <c r="A837" s="91" t="s">
        <v>1337</v>
      </c>
      <c r="B837" s="82" t="s">
        <v>155</v>
      </c>
      <c r="C837" s="77" t="s">
        <v>1234</v>
      </c>
      <c r="D837" s="83" t="s">
        <v>136</v>
      </c>
      <c r="E837" s="73"/>
    </row>
    <row r="838" spans="1:7" ht="35.25" customHeight="1" x14ac:dyDescent="0.25">
      <c r="A838" s="91" t="s">
        <v>1338</v>
      </c>
      <c r="B838" s="82" t="s">
        <v>155</v>
      </c>
      <c r="C838" s="77" t="s">
        <v>1235</v>
      </c>
      <c r="D838" s="83" t="s">
        <v>136</v>
      </c>
      <c r="E838" s="73"/>
    </row>
    <row r="839" spans="1:7" ht="35.25" customHeight="1" x14ac:dyDescent="0.25">
      <c r="A839" s="91" t="s">
        <v>1339</v>
      </c>
      <c r="B839" s="82" t="s">
        <v>155</v>
      </c>
      <c r="C839" s="77" t="s">
        <v>1236</v>
      </c>
      <c r="D839" s="83" t="s">
        <v>136</v>
      </c>
      <c r="E839" s="73"/>
    </row>
    <row r="840" spans="1:7" ht="35.25" customHeight="1" thickBot="1" x14ac:dyDescent="0.3">
      <c r="A840" s="91" t="s">
        <v>1340</v>
      </c>
      <c r="B840" s="84" t="s">
        <v>155</v>
      </c>
      <c r="C840" s="77" t="s">
        <v>1237</v>
      </c>
      <c r="D840" s="83" t="s">
        <v>136</v>
      </c>
      <c r="E840" s="73"/>
    </row>
    <row r="841" spans="1:7" s="76" customFormat="1" ht="35.25" customHeight="1" thickBot="1" x14ac:dyDescent="0.3">
      <c r="A841" s="67" t="s">
        <v>139</v>
      </c>
      <c r="B841" s="85" t="s">
        <v>1248</v>
      </c>
      <c r="C841" s="69" t="s">
        <v>223</v>
      </c>
      <c r="D841" s="86" t="str">
        <f>CONCATENATE("Your Score",[2]Parameters!$A$1,[2]Parameters!$A$1,IF(10+(ROUND(SUM(D842:D861)/COUNTA(D842:D861)*10,0))=10,"   ",10+(ROUND(SUM(D842:D861)/COUNTA(D842:D861)*10,0))),"/10(",G841,H841,")")</f>
        <v>Your Score
   /10(0)</v>
      </c>
      <c r="E841" s="71" t="str">
        <f>MID(B841,FIND("(",B841)+1,3)</f>
        <v>PBc</v>
      </c>
      <c r="F841" s="75">
        <f>IF(AND(COUNTIF(D842:D861,"0")=0,(COUNTIF(D842:D861,"-0.5")+COUNTIF(D842:D861,"-1"))=0),0,(10-((ROUND(((COUNTIF(D842:D861,"-0.5")+COUNTIF(D842:D861,"-1"))/COUNTA(D842:D861)),1))*10)))</f>
        <v>0</v>
      </c>
      <c r="G841" s="74">
        <f>(COUNTIF(D842:D861,"0")+COUNTIF(D842:D861,"-1")+COUNTIF(D842:D861,"-0.5"))</f>
        <v>0</v>
      </c>
    </row>
    <row r="842" spans="1:7" ht="35.25" customHeight="1" x14ac:dyDescent="0.25">
      <c r="A842" s="91" t="s">
        <v>1041</v>
      </c>
      <c r="B842" s="80" t="s">
        <v>155</v>
      </c>
      <c r="C842" s="77" t="s">
        <v>1454</v>
      </c>
      <c r="D842" s="81" t="s">
        <v>136</v>
      </c>
      <c r="E842" s="73"/>
    </row>
    <row r="843" spans="1:7" ht="35.25" customHeight="1" x14ac:dyDescent="0.25">
      <c r="A843" s="91" t="s">
        <v>1346</v>
      </c>
      <c r="B843" s="82" t="s">
        <v>155</v>
      </c>
      <c r="C843" s="77" t="s">
        <v>1455</v>
      </c>
      <c r="D843" s="83" t="s">
        <v>136</v>
      </c>
      <c r="E843" s="73"/>
    </row>
    <row r="844" spans="1:7" ht="35.25" customHeight="1" x14ac:dyDescent="0.25">
      <c r="A844" s="91" t="s">
        <v>1347</v>
      </c>
      <c r="B844" s="82" t="s">
        <v>155</v>
      </c>
      <c r="C844" s="77" t="s">
        <v>1238</v>
      </c>
      <c r="D844" s="83" t="s">
        <v>136</v>
      </c>
      <c r="E844" s="73"/>
    </row>
    <row r="845" spans="1:7" ht="35.25" customHeight="1" x14ac:dyDescent="0.25">
      <c r="A845" s="91" t="s">
        <v>1348</v>
      </c>
      <c r="B845" s="82" t="s">
        <v>155</v>
      </c>
      <c r="C845" s="77" t="s">
        <v>1456</v>
      </c>
      <c r="D845" s="83" t="s">
        <v>136</v>
      </c>
      <c r="E845" s="73"/>
    </row>
    <row r="846" spans="1:7" ht="35.25" customHeight="1" x14ac:dyDescent="0.25">
      <c r="A846" s="91" t="s">
        <v>1349</v>
      </c>
      <c r="B846" s="82" t="s">
        <v>155</v>
      </c>
      <c r="C846" s="77" t="s">
        <v>1457</v>
      </c>
      <c r="D846" s="83" t="s">
        <v>136</v>
      </c>
      <c r="E846" s="73"/>
    </row>
    <row r="847" spans="1:7" ht="35.25" customHeight="1" x14ac:dyDescent="0.25">
      <c r="A847" s="91" t="s">
        <v>1350</v>
      </c>
      <c r="B847" s="82" t="s">
        <v>155</v>
      </c>
      <c r="C847" s="77" t="s">
        <v>1239</v>
      </c>
      <c r="D847" s="83" t="s">
        <v>136</v>
      </c>
      <c r="E847" s="73"/>
    </row>
    <row r="848" spans="1:7" ht="35.25" customHeight="1" x14ac:dyDescent="0.25">
      <c r="A848" s="91" t="s">
        <v>1351</v>
      </c>
      <c r="B848" s="82" t="s">
        <v>155</v>
      </c>
      <c r="C848" s="77" t="s">
        <v>1458</v>
      </c>
      <c r="D848" s="83" t="s">
        <v>136</v>
      </c>
      <c r="E848" s="73"/>
    </row>
    <row r="849" spans="1:7" ht="35.25" customHeight="1" x14ac:dyDescent="0.25">
      <c r="A849" s="91" t="s">
        <v>1352</v>
      </c>
      <c r="B849" s="82" t="s">
        <v>155</v>
      </c>
      <c r="C849" s="77" t="s">
        <v>1459</v>
      </c>
      <c r="D849" s="83" t="s">
        <v>136</v>
      </c>
      <c r="E849" s="73"/>
    </row>
    <row r="850" spans="1:7" ht="35.25" customHeight="1" x14ac:dyDescent="0.25">
      <c r="A850" s="91" t="s">
        <v>1353</v>
      </c>
      <c r="B850" s="82" t="s">
        <v>155</v>
      </c>
      <c r="C850" s="77" t="s">
        <v>1240</v>
      </c>
      <c r="D850" s="83" t="s">
        <v>136</v>
      </c>
      <c r="E850" s="73"/>
    </row>
    <row r="851" spans="1:7" ht="35.25" customHeight="1" x14ac:dyDescent="0.25">
      <c r="A851" s="91" t="s">
        <v>1354</v>
      </c>
      <c r="B851" s="82" t="s">
        <v>155</v>
      </c>
      <c r="C851" s="77" t="s">
        <v>1460</v>
      </c>
      <c r="D851" s="83" t="s">
        <v>136</v>
      </c>
      <c r="E851" s="73"/>
    </row>
    <row r="852" spans="1:7" ht="35.25" customHeight="1" x14ac:dyDescent="0.25">
      <c r="A852" s="91" t="s">
        <v>1355</v>
      </c>
      <c r="B852" s="82" t="s">
        <v>155</v>
      </c>
      <c r="C852" s="77" t="s">
        <v>1461</v>
      </c>
      <c r="D852" s="83" t="s">
        <v>136</v>
      </c>
      <c r="E852" s="73"/>
    </row>
    <row r="853" spans="1:7" ht="35.25" customHeight="1" x14ac:dyDescent="0.25">
      <c r="A853" s="91" t="s">
        <v>1356</v>
      </c>
      <c r="B853" s="82" t="s">
        <v>155</v>
      </c>
      <c r="C853" s="77" t="s">
        <v>1462</v>
      </c>
      <c r="D853" s="83" t="s">
        <v>136</v>
      </c>
      <c r="E853" s="73"/>
    </row>
    <row r="854" spans="1:7" ht="35.25" customHeight="1" x14ac:dyDescent="0.25">
      <c r="A854" s="91" t="s">
        <v>1357</v>
      </c>
      <c r="B854" s="82" t="s">
        <v>155</v>
      </c>
      <c r="C854" s="77" t="s">
        <v>1463</v>
      </c>
      <c r="D854" s="83" t="s">
        <v>136</v>
      </c>
      <c r="E854" s="73"/>
    </row>
    <row r="855" spans="1:7" ht="35.25" customHeight="1" x14ac:dyDescent="0.25">
      <c r="A855" s="91" t="s">
        <v>1358</v>
      </c>
      <c r="B855" s="82" t="s">
        <v>155</v>
      </c>
      <c r="C855" s="77" t="s">
        <v>1464</v>
      </c>
      <c r="D855" s="83" t="s">
        <v>136</v>
      </c>
      <c r="E855" s="73"/>
    </row>
    <row r="856" spans="1:7" ht="35.25" customHeight="1" x14ac:dyDescent="0.25">
      <c r="A856" s="93" t="s">
        <v>27</v>
      </c>
      <c r="B856" s="82" t="s">
        <v>155</v>
      </c>
      <c r="C856" s="77" t="s">
        <v>27</v>
      </c>
      <c r="D856" s="83"/>
      <c r="E856" s="73"/>
    </row>
    <row r="857" spans="1:7" ht="35.25" customHeight="1" x14ac:dyDescent="0.25">
      <c r="A857" s="93" t="s">
        <v>27</v>
      </c>
      <c r="B857" s="82" t="s">
        <v>155</v>
      </c>
      <c r="C857" s="77" t="s">
        <v>27</v>
      </c>
      <c r="D857" s="83"/>
      <c r="E857" s="73"/>
    </row>
    <row r="858" spans="1:7" ht="35.25" customHeight="1" x14ac:dyDescent="0.25">
      <c r="A858" s="93" t="s">
        <v>27</v>
      </c>
      <c r="B858" s="82" t="s">
        <v>155</v>
      </c>
      <c r="C858" s="77" t="s">
        <v>27</v>
      </c>
      <c r="D858" s="83"/>
      <c r="E858" s="73"/>
    </row>
    <row r="859" spans="1:7" ht="35.25" customHeight="1" x14ac:dyDescent="0.25">
      <c r="A859" s="93" t="s">
        <v>27</v>
      </c>
      <c r="B859" s="82" t="s">
        <v>155</v>
      </c>
      <c r="C859" s="77" t="s">
        <v>27</v>
      </c>
      <c r="D859" s="83"/>
      <c r="E859" s="73"/>
    </row>
    <row r="860" spans="1:7" ht="35.25" customHeight="1" x14ac:dyDescent="0.25">
      <c r="A860" s="93" t="s">
        <v>27</v>
      </c>
      <c r="B860" s="82" t="s">
        <v>155</v>
      </c>
      <c r="C860" s="77" t="s">
        <v>27</v>
      </c>
      <c r="D860" s="83"/>
      <c r="E860" s="73"/>
    </row>
    <row r="861" spans="1:7" ht="35.25" customHeight="1" thickBot="1" x14ac:dyDescent="0.3">
      <c r="A861" s="93" t="s">
        <v>27</v>
      </c>
      <c r="B861" s="84" t="s">
        <v>155</v>
      </c>
      <c r="C861" s="77" t="s">
        <v>27</v>
      </c>
      <c r="D861" s="83"/>
      <c r="E861" s="73"/>
    </row>
    <row r="862" spans="1:7" s="76" customFormat="1" ht="35.25" customHeight="1" thickBot="1" x14ac:dyDescent="0.3">
      <c r="A862" s="67" t="s">
        <v>139</v>
      </c>
      <c r="B862" s="85" t="s">
        <v>1255</v>
      </c>
      <c r="C862" s="69" t="s">
        <v>223</v>
      </c>
      <c r="D862" s="86" t="str">
        <f>CONCATENATE("Your Score",[2]Parameters!$A$1,[2]Parameters!$A$1,IF(10+(ROUND(SUM(D863:D882)/COUNTA(D863:D882)*10,0))=10,"   ",10+(ROUND(SUM(D863:D882)/COUNTA(D863:D882)*10,0))),"/10(",G862,H862,")")</f>
        <v>Your Score
   /10(0)</v>
      </c>
      <c r="E862" s="71" t="str">
        <f>MID(B862,FIND("(",B862)+1,3)</f>
        <v>PBd</v>
      </c>
      <c r="F862" s="75">
        <f>IF(AND(COUNTIF(D863:D882,"0")=0,(COUNTIF(D863:D882,"-0.5")+COUNTIF(D863:D882,"-1"))=0),0,(10-((ROUND(((COUNTIF(D863:D882,"-0.5")+COUNTIF(D863:D882,"-1"))/COUNTA(D863:D882)),1))*10)))</f>
        <v>0</v>
      </c>
      <c r="G862" s="74">
        <f>(COUNTIF(D863:D882,"0")+COUNTIF(D863:D882,"-1")+COUNTIF(D863:D882,"-0.5"))</f>
        <v>0</v>
      </c>
    </row>
    <row r="863" spans="1:7" ht="35.25" customHeight="1" x14ac:dyDescent="0.25">
      <c r="A863" s="91" t="s">
        <v>1042</v>
      </c>
      <c r="B863" s="80" t="s">
        <v>155</v>
      </c>
      <c r="C863" s="77" t="s">
        <v>1465</v>
      </c>
      <c r="D863" s="81" t="s">
        <v>136</v>
      </c>
      <c r="E863" s="73"/>
    </row>
    <row r="864" spans="1:7" ht="35.25" customHeight="1" x14ac:dyDescent="0.25">
      <c r="A864" s="91" t="s">
        <v>1359</v>
      </c>
      <c r="B864" s="82" t="s">
        <v>155</v>
      </c>
      <c r="C864" s="77" t="s">
        <v>1241</v>
      </c>
      <c r="D864" s="83" t="s">
        <v>136</v>
      </c>
      <c r="E864" s="73"/>
    </row>
    <row r="865" spans="1:5" ht="35.25" customHeight="1" x14ac:dyDescent="0.25">
      <c r="A865" s="91" t="s">
        <v>1360</v>
      </c>
      <c r="B865" s="82" t="s">
        <v>155</v>
      </c>
      <c r="C865" s="77" t="s">
        <v>1466</v>
      </c>
      <c r="D865" s="83" t="s">
        <v>136</v>
      </c>
      <c r="E865" s="73"/>
    </row>
    <row r="866" spans="1:5" ht="35.25" customHeight="1" x14ac:dyDescent="0.25">
      <c r="A866" s="91" t="s">
        <v>1361</v>
      </c>
      <c r="B866" s="82" t="s">
        <v>155</v>
      </c>
      <c r="C866" s="77" t="s">
        <v>1467</v>
      </c>
      <c r="D866" s="83" t="s">
        <v>136</v>
      </c>
      <c r="E866" s="73"/>
    </row>
    <row r="867" spans="1:5" ht="35.25" customHeight="1" x14ac:dyDescent="0.25">
      <c r="A867" s="91" t="s">
        <v>1362</v>
      </c>
      <c r="B867" s="82" t="s">
        <v>155</v>
      </c>
      <c r="C867" s="77" t="s">
        <v>1468</v>
      </c>
      <c r="D867" s="83" t="s">
        <v>136</v>
      </c>
      <c r="E867" s="73"/>
    </row>
    <row r="868" spans="1:5" ht="35.25" customHeight="1" x14ac:dyDescent="0.25">
      <c r="A868" s="91" t="s">
        <v>1363</v>
      </c>
      <c r="B868" s="82" t="s">
        <v>155</v>
      </c>
      <c r="C868" s="77" t="s">
        <v>1469</v>
      </c>
      <c r="D868" s="83" t="s">
        <v>136</v>
      </c>
      <c r="E868" s="73"/>
    </row>
    <row r="869" spans="1:5" ht="35.25" customHeight="1" x14ac:dyDescent="0.25">
      <c r="A869" s="91" t="s">
        <v>1364</v>
      </c>
      <c r="B869" s="82" t="s">
        <v>155</v>
      </c>
      <c r="C869" s="77" t="s">
        <v>1470</v>
      </c>
      <c r="D869" s="83" t="s">
        <v>136</v>
      </c>
      <c r="E869" s="73"/>
    </row>
    <row r="870" spans="1:5" ht="35.25" customHeight="1" x14ac:dyDescent="0.25">
      <c r="A870" s="91" t="s">
        <v>1365</v>
      </c>
      <c r="B870" s="82" t="s">
        <v>155</v>
      </c>
      <c r="C870" s="77" t="s">
        <v>1471</v>
      </c>
      <c r="D870" s="83" t="s">
        <v>136</v>
      </c>
      <c r="E870" s="73"/>
    </row>
    <row r="871" spans="1:5" ht="35.25" customHeight="1" x14ac:dyDescent="0.25">
      <c r="A871" s="91" t="s">
        <v>1366</v>
      </c>
      <c r="B871" s="82" t="s">
        <v>155</v>
      </c>
      <c r="C871" s="77" t="s">
        <v>1472</v>
      </c>
      <c r="D871" s="83" t="s">
        <v>136</v>
      </c>
      <c r="E871" s="73"/>
    </row>
    <row r="872" spans="1:5" ht="35.25" customHeight="1" x14ac:dyDescent="0.25">
      <c r="A872" s="91" t="s">
        <v>1367</v>
      </c>
      <c r="B872" s="82" t="s">
        <v>155</v>
      </c>
      <c r="C872" s="77" t="s">
        <v>1473</v>
      </c>
      <c r="D872" s="83" t="s">
        <v>136</v>
      </c>
      <c r="E872" s="73"/>
    </row>
    <row r="873" spans="1:5" ht="35.25" customHeight="1" x14ac:dyDescent="0.25">
      <c r="A873" s="91" t="s">
        <v>1368</v>
      </c>
      <c r="B873" s="82" t="s">
        <v>155</v>
      </c>
      <c r="C873" s="77" t="s">
        <v>1474</v>
      </c>
      <c r="D873" s="83" t="s">
        <v>136</v>
      </c>
      <c r="E873" s="73"/>
    </row>
    <row r="874" spans="1:5" ht="35.25" customHeight="1" x14ac:dyDescent="0.25">
      <c r="A874" s="91" t="s">
        <v>1369</v>
      </c>
      <c r="B874" s="82" t="s">
        <v>155</v>
      </c>
      <c r="C874" s="77" t="s">
        <v>1475</v>
      </c>
      <c r="D874" s="83" t="s">
        <v>136</v>
      </c>
      <c r="E874" s="73"/>
    </row>
    <row r="875" spans="1:5" ht="35.25" customHeight="1" x14ac:dyDescent="0.25">
      <c r="A875" s="93" t="s">
        <v>27</v>
      </c>
      <c r="B875" s="82" t="s">
        <v>155</v>
      </c>
      <c r="C875" s="77" t="s">
        <v>27</v>
      </c>
      <c r="D875" s="83"/>
      <c r="E875" s="73"/>
    </row>
    <row r="876" spans="1:5" ht="35.25" customHeight="1" x14ac:dyDescent="0.25">
      <c r="A876" s="93" t="s">
        <v>27</v>
      </c>
      <c r="B876" s="82" t="s">
        <v>155</v>
      </c>
      <c r="C876" s="77" t="s">
        <v>27</v>
      </c>
      <c r="D876" s="83"/>
      <c r="E876" s="73"/>
    </row>
    <row r="877" spans="1:5" ht="35.25" customHeight="1" x14ac:dyDescent="0.25">
      <c r="A877" s="93" t="s">
        <v>27</v>
      </c>
      <c r="B877" s="82" t="s">
        <v>155</v>
      </c>
      <c r="C877" s="77" t="s">
        <v>27</v>
      </c>
      <c r="D877" s="83"/>
      <c r="E877" s="73"/>
    </row>
    <row r="878" spans="1:5" ht="35.25" customHeight="1" x14ac:dyDescent="0.25">
      <c r="A878" s="93" t="s">
        <v>27</v>
      </c>
      <c r="B878" s="82" t="s">
        <v>155</v>
      </c>
      <c r="C878" s="77" t="s">
        <v>27</v>
      </c>
      <c r="D878" s="83"/>
      <c r="E878" s="73"/>
    </row>
    <row r="879" spans="1:5" ht="35.25" customHeight="1" x14ac:dyDescent="0.25">
      <c r="A879" s="93" t="s">
        <v>27</v>
      </c>
      <c r="B879" s="82" t="s">
        <v>155</v>
      </c>
      <c r="C879" s="77" t="s">
        <v>27</v>
      </c>
      <c r="D879" s="83"/>
      <c r="E879" s="73"/>
    </row>
    <row r="880" spans="1:5" ht="35.25" customHeight="1" x14ac:dyDescent="0.25">
      <c r="A880" s="93" t="s">
        <v>27</v>
      </c>
      <c r="B880" s="82" t="s">
        <v>155</v>
      </c>
      <c r="C880" s="77" t="s">
        <v>27</v>
      </c>
      <c r="D880" s="83"/>
      <c r="E880" s="73"/>
    </row>
    <row r="881" spans="1:7" ht="35.25" customHeight="1" x14ac:dyDescent="0.25">
      <c r="A881" s="93" t="s">
        <v>27</v>
      </c>
      <c r="B881" s="82" t="s">
        <v>155</v>
      </c>
      <c r="C881" s="77" t="s">
        <v>27</v>
      </c>
      <c r="D881" s="83"/>
      <c r="E881" s="73"/>
    </row>
    <row r="882" spans="1:7" ht="35.25" customHeight="1" thickBot="1" x14ac:dyDescent="0.3">
      <c r="A882" s="93" t="s">
        <v>27</v>
      </c>
      <c r="B882" s="84" t="s">
        <v>155</v>
      </c>
      <c r="C882" s="77" t="s">
        <v>27</v>
      </c>
      <c r="D882" s="83"/>
      <c r="E882" s="73"/>
    </row>
    <row r="883" spans="1:7" s="76" customFormat="1" ht="35.25" customHeight="1" thickBot="1" x14ac:dyDescent="0.3">
      <c r="A883" s="67" t="s">
        <v>139</v>
      </c>
      <c r="B883" s="85" t="s">
        <v>1256</v>
      </c>
      <c r="C883" s="69" t="s">
        <v>223</v>
      </c>
      <c r="D883" s="86" t="str">
        <f>CONCATENATE("Your Score",[2]Parameters!$A$1,[2]Parameters!$A$1,IF(10+(ROUND(SUM(D884:D903)/COUNTA(D884:D903)*10,0))=10,"   ",10+(ROUND(SUM(D884:D903)/COUNTA(D884:D903)*10,0))),"/10(",G883,H883,")")</f>
        <v>Your Score
   /10(0)</v>
      </c>
      <c r="E883" s="71" t="str">
        <f>MID(B883,FIND("(",B883)+1,3)</f>
        <v>PBe</v>
      </c>
      <c r="F883" s="75">
        <f>IF(AND(COUNTIF(D884:D903,"0")=0,(COUNTIF(D884:D903,"-0.5")+COUNTIF(D884:D903,"-1"))=0),0,(10-((ROUND(((COUNTIF(D884:D903,"-0.5")+COUNTIF(D884:D903,"-1"))/COUNTA(D884:D903)),1))*10)))</f>
        <v>0</v>
      </c>
      <c r="G883" s="74">
        <f>(COUNTIF(D884:D903,"0")+COUNTIF(D884:D903,"-1")+COUNTIF(D884:D903,"-0.5"))</f>
        <v>0</v>
      </c>
    </row>
    <row r="884" spans="1:7" ht="35.25" customHeight="1" x14ac:dyDescent="0.25">
      <c r="A884" s="91" t="s">
        <v>1043</v>
      </c>
      <c r="B884" s="80" t="s">
        <v>155</v>
      </c>
      <c r="C884" s="77" t="s">
        <v>1242</v>
      </c>
      <c r="D884" s="81" t="s">
        <v>136</v>
      </c>
      <c r="E884" s="73"/>
    </row>
    <row r="885" spans="1:7" ht="35.25" customHeight="1" x14ac:dyDescent="0.25">
      <c r="A885" s="91" t="s">
        <v>1370</v>
      </c>
      <c r="B885" s="82" t="s">
        <v>155</v>
      </c>
      <c r="C885" s="77" t="s">
        <v>1476</v>
      </c>
      <c r="D885" s="83" t="s">
        <v>136</v>
      </c>
      <c r="E885" s="73"/>
    </row>
    <row r="886" spans="1:7" ht="35.25" customHeight="1" x14ac:dyDescent="0.25">
      <c r="A886" s="91" t="s">
        <v>1371</v>
      </c>
      <c r="B886" s="82" t="s">
        <v>155</v>
      </c>
      <c r="C886" s="77" t="s">
        <v>1477</v>
      </c>
      <c r="D886" s="83" t="s">
        <v>136</v>
      </c>
      <c r="E886" s="73"/>
    </row>
    <row r="887" spans="1:7" ht="35.25" customHeight="1" x14ac:dyDescent="0.25">
      <c r="A887" s="91" t="s">
        <v>1372</v>
      </c>
      <c r="B887" s="82" t="s">
        <v>155</v>
      </c>
      <c r="C887" s="77" t="s">
        <v>1478</v>
      </c>
      <c r="D887" s="83" t="s">
        <v>136</v>
      </c>
      <c r="E887" s="73"/>
    </row>
    <row r="888" spans="1:7" ht="35.25" customHeight="1" x14ac:dyDescent="0.25">
      <c r="A888" s="91" t="s">
        <v>1373</v>
      </c>
      <c r="B888" s="82" t="s">
        <v>155</v>
      </c>
      <c r="C888" s="77" t="s">
        <v>1479</v>
      </c>
      <c r="D888" s="83" t="s">
        <v>136</v>
      </c>
      <c r="E888" s="73"/>
    </row>
    <row r="889" spans="1:7" ht="35.25" customHeight="1" x14ac:dyDescent="0.25">
      <c r="A889" s="91" t="s">
        <v>1374</v>
      </c>
      <c r="B889" s="82" t="s">
        <v>155</v>
      </c>
      <c r="C889" s="77" t="s">
        <v>1480</v>
      </c>
      <c r="D889" s="83" t="s">
        <v>136</v>
      </c>
      <c r="E889" s="73"/>
    </row>
    <row r="890" spans="1:7" ht="35.25" customHeight="1" x14ac:dyDescent="0.25">
      <c r="A890" s="91" t="s">
        <v>1375</v>
      </c>
      <c r="B890" s="82" t="s">
        <v>155</v>
      </c>
      <c r="C890" s="77" t="s">
        <v>1481</v>
      </c>
      <c r="D890" s="83" t="s">
        <v>136</v>
      </c>
      <c r="E890" s="73"/>
    </row>
    <row r="891" spans="1:7" ht="35.25" customHeight="1" x14ac:dyDescent="0.25">
      <c r="A891" s="91" t="s">
        <v>1376</v>
      </c>
      <c r="B891" s="82" t="s">
        <v>155</v>
      </c>
      <c r="C891" s="77" t="s">
        <v>1482</v>
      </c>
      <c r="D891" s="83" t="s">
        <v>136</v>
      </c>
      <c r="E891" s="73"/>
    </row>
    <row r="892" spans="1:7" ht="35.25" customHeight="1" x14ac:dyDescent="0.25">
      <c r="A892" s="91" t="s">
        <v>1377</v>
      </c>
      <c r="B892" s="82" t="s">
        <v>155</v>
      </c>
      <c r="C892" s="77" t="s">
        <v>1483</v>
      </c>
      <c r="D892" s="83" t="s">
        <v>136</v>
      </c>
      <c r="E892" s="73"/>
    </row>
    <row r="893" spans="1:7" ht="35.25" customHeight="1" x14ac:dyDescent="0.25">
      <c r="A893" s="91" t="s">
        <v>1378</v>
      </c>
      <c r="B893" s="82" t="s">
        <v>155</v>
      </c>
      <c r="C893" s="77" t="s">
        <v>1243</v>
      </c>
      <c r="D893" s="83" t="s">
        <v>136</v>
      </c>
      <c r="E893" s="73"/>
    </row>
    <row r="894" spans="1:7" ht="35.25" customHeight="1" x14ac:dyDescent="0.25">
      <c r="A894" s="91" t="s">
        <v>1379</v>
      </c>
      <c r="B894" s="82" t="s">
        <v>155</v>
      </c>
      <c r="C894" s="77" t="s">
        <v>1484</v>
      </c>
      <c r="D894" s="83" t="s">
        <v>136</v>
      </c>
      <c r="E894" s="73"/>
    </row>
    <row r="895" spans="1:7" ht="35.25" customHeight="1" x14ac:dyDescent="0.25">
      <c r="A895" s="91" t="s">
        <v>1380</v>
      </c>
      <c r="B895" s="82" t="s">
        <v>155</v>
      </c>
      <c r="C895" s="77" t="s">
        <v>1485</v>
      </c>
      <c r="D895" s="83" t="s">
        <v>136</v>
      </c>
      <c r="E895" s="73"/>
    </row>
    <row r="896" spans="1:7" ht="35.25" customHeight="1" x14ac:dyDescent="0.25">
      <c r="A896" s="93" t="s">
        <v>27</v>
      </c>
      <c r="B896" s="82" t="s">
        <v>155</v>
      </c>
      <c r="C896" s="77" t="s">
        <v>27</v>
      </c>
      <c r="D896" s="83"/>
      <c r="E896" s="73"/>
    </row>
    <row r="897" spans="1:7" ht="35.25" customHeight="1" x14ac:dyDescent="0.25">
      <c r="A897" s="93" t="s">
        <v>27</v>
      </c>
      <c r="B897" s="82" t="s">
        <v>155</v>
      </c>
      <c r="C897" s="77" t="s">
        <v>27</v>
      </c>
      <c r="D897" s="83"/>
      <c r="E897" s="73"/>
    </row>
    <row r="898" spans="1:7" ht="35.25" customHeight="1" x14ac:dyDescent="0.25">
      <c r="A898" s="93" t="s">
        <v>27</v>
      </c>
      <c r="B898" s="82" t="s">
        <v>155</v>
      </c>
      <c r="C898" s="77" t="s">
        <v>27</v>
      </c>
      <c r="D898" s="83"/>
      <c r="E898" s="73"/>
    </row>
    <row r="899" spans="1:7" ht="35.25" customHeight="1" x14ac:dyDescent="0.25">
      <c r="A899" s="93" t="s">
        <v>27</v>
      </c>
      <c r="B899" s="82" t="s">
        <v>155</v>
      </c>
      <c r="C899" s="77" t="s">
        <v>27</v>
      </c>
      <c r="D899" s="83"/>
      <c r="E899" s="73"/>
    </row>
    <row r="900" spans="1:7" ht="35.25" customHeight="1" x14ac:dyDescent="0.25">
      <c r="A900" s="93" t="s">
        <v>27</v>
      </c>
      <c r="B900" s="82" t="s">
        <v>155</v>
      </c>
      <c r="C900" s="77" t="s">
        <v>27</v>
      </c>
      <c r="D900" s="83"/>
      <c r="E900" s="73"/>
    </row>
    <row r="901" spans="1:7" ht="35.25" customHeight="1" x14ac:dyDescent="0.25">
      <c r="A901" s="93" t="s">
        <v>27</v>
      </c>
      <c r="B901" s="82" t="s">
        <v>155</v>
      </c>
      <c r="C901" s="77" t="s">
        <v>27</v>
      </c>
      <c r="D901" s="83"/>
      <c r="E901" s="73"/>
    </row>
    <row r="902" spans="1:7" ht="35.25" customHeight="1" x14ac:dyDescent="0.25">
      <c r="A902" s="93" t="s">
        <v>27</v>
      </c>
      <c r="B902" s="82" t="s">
        <v>155</v>
      </c>
      <c r="C902" s="77" t="s">
        <v>27</v>
      </c>
      <c r="D902" s="83"/>
      <c r="E902" s="73"/>
    </row>
    <row r="903" spans="1:7" ht="35.25" customHeight="1" thickBot="1" x14ac:dyDescent="0.3">
      <c r="A903" s="93" t="s">
        <v>27</v>
      </c>
      <c r="B903" s="84" t="s">
        <v>155</v>
      </c>
      <c r="C903" s="77" t="s">
        <v>27</v>
      </c>
      <c r="D903" s="83"/>
      <c r="E903" s="73"/>
    </row>
    <row r="904" spans="1:7" s="76" customFormat="1" ht="35.25" customHeight="1" thickBot="1" x14ac:dyDescent="0.3">
      <c r="A904" s="67" t="s">
        <v>139</v>
      </c>
      <c r="B904" s="85" t="s">
        <v>1257</v>
      </c>
      <c r="C904" s="69" t="s">
        <v>223</v>
      </c>
      <c r="D904" s="86" t="str">
        <f>CONCATENATE("Your Score",[2]Parameters!$A$1,[2]Parameters!$A$1,IF(10+(ROUND(SUM(D905:D924)/COUNTA(D905:D924)*10,0))=10,"   ",10+(ROUND(SUM(D905:D924)/COUNTA(D905:D924)*10,0))),"/10(",G904,H904,")")</f>
        <v>Your Score
   /10(0)</v>
      </c>
      <c r="E904" s="71" t="str">
        <f>MID(B904,FIND("(",B904)+1,3)</f>
        <v>PGa</v>
      </c>
      <c r="F904" s="75">
        <f>IF(AND(COUNTIF(D905:D924,"0")=0,(COUNTIF(D905:D924,"-0.5")+COUNTIF(D905:D924,"-1"))=0),0,(10-((ROUND(((COUNTIF(D905:D924,"-0.5")+COUNTIF(D905:D924,"-1"))/COUNTA(D905:D924)),1))*10)))</f>
        <v>0</v>
      </c>
      <c r="G904" s="74">
        <f>(COUNTIF(D905:D924,"0")+COUNTIF(D905:D924,"-1")+COUNTIF(D905:D924,"-0.5"))</f>
        <v>0</v>
      </c>
    </row>
    <row r="905" spans="1:7" ht="35.25" customHeight="1" x14ac:dyDescent="0.25">
      <c r="A905" s="91" t="s">
        <v>1341</v>
      </c>
      <c r="B905" s="80" t="s">
        <v>155</v>
      </c>
      <c r="C905" s="77" t="s">
        <v>1486</v>
      </c>
      <c r="D905" s="81" t="s">
        <v>136</v>
      </c>
      <c r="E905" s="73"/>
    </row>
    <row r="906" spans="1:7" ht="35.25" customHeight="1" x14ac:dyDescent="0.25">
      <c r="A906" s="91" t="s">
        <v>1381</v>
      </c>
      <c r="B906" s="82" t="s">
        <v>155</v>
      </c>
      <c r="C906" s="77" t="s">
        <v>1487</v>
      </c>
      <c r="D906" s="83" t="s">
        <v>136</v>
      </c>
      <c r="E906" s="73"/>
    </row>
    <row r="907" spans="1:7" ht="35.25" customHeight="1" x14ac:dyDescent="0.25">
      <c r="A907" s="91" t="s">
        <v>1382</v>
      </c>
      <c r="B907" s="82" t="s">
        <v>155</v>
      </c>
      <c r="C907" s="77" t="s">
        <v>1488</v>
      </c>
      <c r="D907" s="83" t="s">
        <v>136</v>
      </c>
      <c r="E907" s="73"/>
    </row>
    <row r="908" spans="1:7" ht="35.25" customHeight="1" x14ac:dyDescent="0.25">
      <c r="A908" s="91" t="s">
        <v>1383</v>
      </c>
      <c r="B908" s="82" t="s">
        <v>155</v>
      </c>
      <c r="C908" s="77" t="s">
        <v>1489</v>
      </c>
      <c r="D908" s="83" t="s">
        <v>136</v>
      </c>
      <c r="E908" s="73"/>
    </row>
    <row r="909" spans="1:7" ht="35.25" customHeight="1" x14ac:dyDescent="0.25">
      <c r="A909" s="91" t="s">
        <v>1384</v>
      </c>
      <c r="B909" s="82" t="s">
        <v>155</v>
      </c>
      <c r="C909" s="77" t="s">
        <v>1490</v>
      </c>
      <c r="D909" s="83" t="s">
        <v>136</v>
      </c>
      <c r="E909" s="73"/>
    </row>
    <row r="910" spans="1:7" ht="35.25" customHeight="1" x14ac:dyDescent="0.25">
      <c r="A910" s="91" t="s">
        <v>1385</v>
      </c>
      <c r="B910" s="82" t="s">
        <v>155</v>
      </c>
      <c r="C910" s="77" t="s">
        <v>1491</v>
      </c>
      <c r="D910" s="83" t="s">
        <v>136</v>
      </c>
      <c r="E910" s="73"/>
    </row>
    <row r="911" spans="1:7" ht="35.25" customHeight="1" x14ac:dyDescent="0.25">
      <c r="A911" s="91" t="s">
        <v>1386</v>
      </c>
      <c r="B911" s="82" t="s">
        <v>155</v>
      </c>
      <c r="C911" s="77" t="s">
        <v>1492</v>
      </c>
      <c r="D911" s="83" t="s">
        <v>136</v>
      </c>
      <c r="E911" s="73"/>
    </row>
    <row r="912" spans="1:7" ht="35.25" customHeight="1" x14ac:dyDescent="0.25">
      <c r="A912" s="91" t="s">
        <v>1387</v>
      </c>
      <c r="B912" s="82" t="s">
        <v>155</v>
      </c>
      <c r="C912" s="77" t="s">
        <v>1493</v>
      </c>
      <c r="D912" s="83" t="s">
        <v>136</v>
      </c>
      <c r="E912" s="73"/>
    </row>
    <row r="913" spans="1:7" ht="35.25" customHeight="1" x14ac:dyDescent="0.25">
      <c r="A913" s="91" t="s">
        <v>1388</v>
      </c>
      <c r="B913" s="82" t="s">
        <v>155</v>
      </c>
      <c r="C913" s="77" t="s">
        <v>1494</v>
      </c>
      <c r="D913" s="83" t="s">
        <v>136</v>
      </c>
      <c r="E913" s="73"/>
    </row>
    <row r="914" spans="1:7" ht="35.25" customHeight="1" x14ac:dyDescent="0.25">
      <c r="A914" s="91" t="s">
        <v>1389</v>
      </c>
      <c r="B914" s="82" t="s">
        <v>155</v>
      </c>
      <c r="C914" s="77" t="s">
        <v>1495</v>
      </c>
      <c r="D914" s="83" t="s">
        <v>136</v>
      </c>
      <c r="E914" s="73"/>
    </row>
    <row r="915" spans="1:7" ht="35.25" customHeight="1" x14ac:dyDescent="0.25">
      <c r="A915" s="91" t="s">
        <v>1390</v>
      </c>
      <c r="B915" s="82" t="s">
        <v>155</v>
      </c>
      <c r="C915" s="77" t="s">
        <v>1496</v>
      </c>
      <c r="D915" s="83" t="s">
        <v>136</v>
      </c>
      <c r="E915" s="73"/>
    </row>
    <row r="916" spans="1:7" ht="35.25" customHeight="1" x14ac:dyDescent="0.25">
      <c r="A916" s="91" t="s">
        <v>1391</v>
      </c>
      <c r="B916" s="82" t="s">
        <v>155</v>
      </c>
      <c r="C916" s="77" t="s">
        <v>1497</v>
      </c>
      <c r="D916" s="83" t="s">
        <v>136</v>
      </c>
      <c r="E916" s="73"/>
    </row>
    <row r="917" spans="1:7" ht="35.25" customHeight="1" x14ac:dyDescent="0.25">
      <c r="A917" s="93" t="s">
        <v>27</v>
      </c>
      <c r="B917" s="82" t="s">
        <v>155</v>
      </c>
      <c r="C917" s="77" t="s">
        <v>27</v>
      </c>
      <c r="D917" s="83"/>
      <c r="E917" s="73"/>
    </row>
    <row r="918" spans="1:7" ht="35.25" customHeight="1" x14ac:dyDescent="0.25">
      <c r="A918" s="93" t="s">
        <v>27</v>
      </c>
      <c r="B918" s="82" t="s">
        <v>155</v>
      </c>
      <c r="C918" s="77" t="s">
        <v>27</v>
      </c>
      <c r="D918" s="83"/>
      <c r="E918" s="73"/>
    </row>
    <row r="919" spans="1:7" ht="35.25" customHeight="1" x14ac:dyDescent="0.25">
      <c r="A919" s="93" t="s">
        <v>27</v>
      </c>
      <c r="B919" s="82" t="s">
        <v>155</v>
      </c>
      <c r="C919" s="77" t="s">
        <v>27</v>
      </c>
      <c r="D919" s="83"/>
      <c r="E919" s="73"/>
    </row>
    <row r="920" spans="1:7" ht="35.25" customHeight="1" x14ac:dyDescent="0.25">
      <c r="A920" s="93" t="s">
        <v>27</v>
      </c>
      <c r="B920" s="82" t="s">
        <v>155</v>
      </c>
      <c r="C920" s="77" t="s">
        <v>27</v>
      </c>
      <c r="D920" s="83"/>
      <c r="E920" s="73"/>
    </row>
    <row r="921" spans="1:7" ht="35.25" customHeight="1" x14ac:dyDescent="0.25">
      <c r="A921" s="93" t="s">
        <v>27</v>
      </c>
      <c r="B921" s="82" t="s">
        <v>155</v>
      </c>
      <c r="C921" s="77" t="s">
        <v>27</v>
      </c>
      <c r="D921" s="83"/>
      <c r="E921" s="73"/>
    </row>
    <row r="922" spans="1:7" ht="35.25" customHeight="1" x14ac:dyDescent="0.25">
      <c r="A922" s="93" t="s">
        <v>27</v>
      </c>
      <c r="B922" s="82" t="s">
        <v>155</v>
      </c>
      <c r="C922" s="77" t="s">
        <v>27</v>
      </c>
      <c r="D922" s="83"/>
      <c r="E922" s="73"/>
    </row>
    <row r="923" spans="1:7" ht="35.25" customHeight="1" x14ac:dyDescent="0.25">
      <c r="A923" s="93" t="s">
        <v>27</v>
      </c>
      <c r="B923" s="82" t="s">
        <v>155</v>
      </c>
      <c r="C923" s="77" t="s">
        <v>27</v>
      </c>
      <c r="D923" s="83"/>
      <c r="E923" s="73"/>
    </row>
    <row r="924" spans="1:7" ht="35.25" customHeight="1" thickBot="1" x14ac:dyDescent="0.3">
      <c r="A924" s="93" t="s">
        <v>27</v>
      </c>
      <c r="B924" s="84" t="s">
        <v>155</v>
      </c>
      <c r="C924" s="77" t="s">
        <v>27</v>
      </c>
      <c r="D924" s="83"/>
      <c r="E924" s="73"/>
    </row>
    <row r="925" spans="1:7" s="76" customFormat="1" ht="35.25" customHeight="1" thickBot="1" x14ac:dyDescent="0.3">
      <c r="A925" s="67" t="s">
        <v>139</v>
      </c>
      <c r="B925" s="85" t="s">
        <v>1258</v>
      </c>
      <c r="C925" s="69" t="s">
        <v>223</v>
      </c>
      <c r="D925" s="86" t="str">
        <f>CONCATENATE("Your Score",[2]Parameters!$A$1,[2]Parameters!$A$1,IF(10+(ROUND(SUM(D926:D945)/COUNTA(D926:D945)*10,0))=10,"   ",10+(ROUND(SUM(D926:D945)/COUNTA(D926:D945)*10,0))),"/10(",G925,H925,")")</f>
        <v>Your Score
   /10(0)</v>
      </c>
      <c r="E925" s="71" t="str">
        <f>MID(B925,FIND("(",B925)+1,3)</f>
        <v>PGb</v>
      </c>
      <c r="F925" s="75">
        <f>IF(AND(COUNTIF(D926:D945,"0")=0,(COUNTIF(D926:D945,"-0.5")+COUNTIF(D926:D945,"-1"))=0),0,(10-((ROUND(((COUNTIF(D926:D945,"-0.5")+COUNTIF(D926:D945,"-1"))/COUNTA(D926:D945)),1))*10)))</f>
        <v>0</v>
      </c>
      <c r="G925" s="74">
        <f>(COUNTIF(D926:D945,"0")+COUNTIF(D926:D945,"-1")+COUNTIF(D926:D945,"-0.5"))</f>
        <v>0</v>
      </c>
    </row>
    <row r="926" spans="1:7" ht="35.25" customHeight="1" x14ac:dyDescent="0.25">
      <c r="A926" s="91" t="s">
        <v>1342</v>
      </c>
      <c r="B926" s="80" t="s">
        <v>155</v>
      </c>
      <c r="C926" s="77" t="s">
        <v>1498</v>
      </c>
      <c r="D926" s="81" t="s">
        <v>136</v>
      </c>
      <c r="E926" s="73"/>
    </row>
    <row r="927" spans="1:7" ht="35.25" customHeight="1" x14ac:dyDescent="0.25">
      <c r="A927" s="91" t="s">
        <v>1392</v>
      </c>
      <c r="B927" s="82" t="s">
        <v>155</v>
      </c>
      <c r="C927" s="77" t="s">
        <v>1499</v>
      </c>
      <c r="D927" s="83" t="s">
        <v>136</v>
      </c>
      <c r="E927" s="73"/>
    </row>
    <row r="928" spans="1:7" ht="35.25" customHeight="1" x14ac:dyDescent="0.25">
      <c r="A928" s="91" t="s">
        <v>1393</v>
      </c>
      <c r="B928" s="82" t="s">
        <v>155</v>
      </c>
      <c r="C928" s="77" t="s">
        <v>1500</v>
      </c>
      <c r="D928" s="83" t="s">
        <v>136</v>
      </c>
      <c r="E928" s="73"/>
    </row>
    <row r="929" spans="1:5" ht="35.25" customHeight="1" x14ac:dyDescent="0.25">
      <c r="A929" s="91" t="s">
        <v>1394</v>
      </c>
      <c r="B929" s="82" t="s">
        <v>155</v>
      </c>
      <c r="C929" s="77" t="s">
        <v>1501</v>
      </c>
      <c r="D929" s="83" t="s">
        <v>136</v>
      </c>
      <c r="E929" s="73"/>
    </row>
    <row r="930" spans="1:5" ht="35.25" customHeight="1" x14ac:dyDescent="0.25">
      <c r="A930" s="91" t="s">
        <v>1395</v>
      </c>
      <c r="B930" s="82" t="s">
        <v>155</v>
      </c>
      <c r="C930" s="77" t="s">
        <v>1502</v>
      </c>
      <c r="D930" s="83" t="s">
        <v>136</v>
      </c>
      <c r="E930" s="73"/>
    </row>
    <row r="931" spans="1:5" ht="35.25" customHeight="1" x14ac:dyDescent="0.25">
      <c r="A931" s="91" t="s">
        <v>1396</v>
      </c>
      <c r="B931" s="82" t="s">
        <v>155</v>
      </c>
      <c r="C931" s="77" t="s">
        <v>1503</v>
      </c>
      <c r="D931" s="83" t="s">
        <v>136</v>
      </c>
      <c r="E931" s="73"/>
    </row>
    <row r="932" spans="1:5" ht="35.25" customHeight="1" x14ac:dyDescent="0.25">
      <c r="A932" s="91" t="s">
        <v>1397</v>
      </c>
      <c r="B932" s="82" t="s">
        <v>155</v>
      </c>
      <c r="C932" s="77" t="s">
        <v>1504</v>
      </c>
      <c r="D932" s="83" t="s">
        <v>136</v>
      </c>
      <c r="E932" s="73"/>
    </row>
    <row r="933" spans="1:5" ht="35.25" customHeight="1" x14ac:dyDescent="0.25">
      <c r="A933" s="91" t="s">
        <v>1398</v>
      </c>
      <c r="B933" s="82" t="s">
        <v>155</v>
      </c>
      <c r="C933" s="77" t="s">
        <v>1505</v>
      </c>
      <c r="D933" s="83" t="s">
        <v>136</v>
      </c>
      <c r="E933" s="73"/>
    </row>
    <row r="934" spans="1:5" ht="35.25" customHeight="1" x14ac:dyDescent="0.25">
      <c r="A934" s="91" t="s">
        <v>1399</v>
      </c>
      <c r="B934" s="82" t="s">
        <v>155</v>
      </c>
      <c r="C934" s="77" t="s">
        <v>1506</v>
      </c>
      <c r="D934" s="83" t="s">
        <v>136</v>
      </c>
      <c r="E934" s="73"/>
    </row>
    <row r="935" spans="1:5" ht="35.25" customHeight="1" x14ac:dyDescent="0.25">
      <c r="A935" s="91" t="s">
        <v>1400</v>
      </c>
      <c r="B935" s="82" t="s">
        <v>155</v>
      </c>
      <c r="C935" s="77" t="s">
        <v>1507</v>
      </c>
      <c r="D935" s="83" t="s">
        <v>136</v>
      </c>
      <c r="E935" s="73"/>
    </row>
    <row r="936" spans="1:5" ht="35.25" customHeight="1" x14ac:dyDescent="0.25">
      <c r="A936" s="91" t="s">
        <v>1401</v>
      </c>
      <c r="B936" s="82" t="s">
        <v>155</v>
      </c>
      <c r="C936" s="77" t="s">
        <v>1508</v>
      </c>
      <c r="D936" s="83" t="s">
        <v>136</v>
      </c>
      <c r="E936" s="73"/>
    </row>
    <row r="937" spans="1:5" ht="35.25" customHeight="1" x14ac:dyDescent="0.25">
      <c r="A937" s="91" t="s">
        <v>1402</v>
      </c>
      <c r="B937" s="82" t="s">
        <v>155</v>
      </c>
      <c r="C937" s="77" t="s">
        <v>1509</v>
      </c>
      <c r="D937" s="83" t="s">
        <v>136</v>
      </c>
      <c r="E937" s="73"/>
    </row>
    <row r="938" spans="1:5" ht="35.25" customHeight="1" x14ac:dyDescent="0.25">
      <c r="A938" s="93" t="s">
        <v>27</v>
      </c>
      <c r="B938" s="82" t="s">
        <v>155</v>
      </c>
      <c r="C938" s="77" t="s">
        <v>27</v>
      </c>
      <c r="D938" s="83"/>
      <c r="E938" s="73"/>
    </row>
    <row r="939" spans="1:5" ht="35.25" customHeight="1" x14ac:dyDescent="0.25">
      <c r="A939" s="93" t="s">
        <v>27</v>
      </c>
      <c r="B939" s="82" t="s">
        <v>155</v>
      </c>
      <c r="C939" s="77" t="s">
        <v>27</v>
      </c>
      <c r="D939" s="83"/>
      <c r="E939" s="73"/>
    </row>
    <row r="940" spans="1:5" ht="35.25" customHeight="1" x14ac:dyDescent="0.25">
      <c r="A940" s="93" t="s">
        <v>27</v>
      </c>
      <c r="B940" s="82" t="s">
        <v>155</v>
      </c>
      <c r="C940" s="77" t="s">
        <v>27</v>
      </c>
      <c r="D940" s="83"/>
      <c r="E940" s="73"/>
    </row>
    <row r="941" spans="1:5" ht="35.25" customHeight="1" x14ac:dyDescent="0.25">
      <c r="A941" s="93" t="s">
        <v>27</v>
      </c>
      <c r="B941" s="82" t="s">
        <v>155</v>
      </c>
      <c r="C941" s="77" t="s">
        <v>27</v>
      </c>
      <c r="D941" s="83"/>
      <c r="E941" s="73"/>
    </row>
    <row r="942" spans="1:5" ht="35.25" customHeight="1" x14ac:dyDescent="0.25">
      <c r="A942" s="93" t="s">
        <v>27</v>
      </c>
      <c r="B942" s="82" t="s">
        <v>155</v>
      </c>
      <c r="C942" s="77" t="s">
        <v>27</v>
      </c>
      <c r="D942" s="83"/>
      <c r="E942" s="73"/>
    </row>
    <row r="943" spans="1:5" ht="35.25" customHeight="1" x14ac:dyDescent="0.25">
      <c r="A943" s="93" t="s">
        <v>27</v>
      </c>
      <c r="B943" s="82" t="s">
        <v>155</v>
      </c>
      <c r="C943" s="77" t="s">
        <v>27</v>
      </c>
      <c r="D943" s="83"/>
      <c r="E943" s="73"/>
    </row>
    <row r="944" spans="1:5" ht="35.25" customHeight="1" x14ac:dyDescent="0.25">
      <c r="A944" s="93" t="s">
        <v>27</v>
      </c>
      <c r="B944" s="82" t="s">
        <v>155</v>
      </c>
      <c r="C944" s="77" t="s">
        <v>27</v>
      </c>
      <c r="D944" s="83"/>
      <c r="E944" s="73"/>
    </row>
    <row r="945" spans="1:7" ht="35.25" customHeight="1" thickBot="1" x14ac:dyDescent="0.3">
      <c r="A945" s="93" t="s">
        <v>27</v>
      </c>
      <c r="B945" s="84" t="s">
        <v>155</v>
      </c>
      <c r="C945" s="77" t="s">
        <v>27</v>
      </c>
      <c r="D945" s="83"/>
      <c r="E945" s="73"/>
    </row>
    <row r="946" spans="1:7" s="76" customFormat="1" ht="35.25" customHeight="1" thickBot="1" x14ac:dyDescent="0.3">
      <c r="A946" s="67" t="s">
        <v>139</v>
      </c>
      <c r="B946" s="85" t="s">
        <v>1259</v>
      </c>
      <c r="C946" s="69" t="s">
        <v>223</v>
      </c>
      <c r="D946" s="86" t="str">
        <f>CONCATENATE("Your Score",[2]Parameters!$A$1,[2]Parameters!$A$1,IF(10+(ROUND(SUM(D947:D966)/COUNTA(D947:D966)*10,0))=10,"   ",10+(ROUND(SUM(D947:D966)/COUNTA(D947:D966)*10,0))),"/10(",G946,H946,")")</f>
        <v>Your Score
   /10(0)</v>
      </c>
      <c r="E946" s="71" t="str">
        <f>MID(B946,FIND("(",B946)+1,3)</f>
        <v>PGc</v>
      </c>
      <c r="F946" s="75">
        <f>IF(AND(COUNTIF(D947:D966,"0")=0,(COUNTIF(D947:D966,"-0.5")+COUNTIF(D947:D966,"-1"))=0),0,(10-((ROUND(((COUNTIF(D947:D966,"-0.5")+COUNTIF(D947:D966,"-1"))/COUNTA(D947:D966)),1))*10)))</f>
        <v>0</v>
      </c>
      <c r="G946" s="74">
        <f>(COUNTIF(D947:D966,"0")+COUNTIF(D947:D966,"-1")+COUNTIF(D947:D966,"-0.5"))</f>
        <v>0</v>
      </c>
    </row>
    <row r="947" spans="1:7" ht="35.25" customHeight="1" x14ac:dyDescent="0.25">
      <c r="A947" s="91" t="s">
        <v>1343</v>
      </c>
      <c r="B947" s="80" t="s">
        <v>155</v>
      </c>
      <c r="C947" s="77" t="s">
        <v>1510</v>
      </c>
      <c r="D947" s="81" t="s">
        <v>136</v>
      </c>
      <c r="E947" s="73"/>
    </row>
    <row r="948" spans="1:7" ht="35.25" customHeight="1" x14ac:dyDescent="0.25">
      <c r="A948" s="91" t="s">
        <v>1403</v>
      </c>
      <c r="B948" s="82" t="s">
        <v>155</v>
      </c>
      <c r="C948" s="77" t="s">
        <v>1511</v>
      </c>
      <c r="D948" s="83" t="s">
        <v>136</v>
      </c>
      <c r="E948" s="73"/>
    </row>
    <row r="949" spans="1:7" ht="35.25" customHeight="1" x14ac:dyDescent="0.25">
      <c r="A949" s="91" t="s">
        <v>1404</v>
      </c>
      <c r="B949" s="82" t="s">
        <v>155</v>
      </c>
      <c r="C949" s="77" t="s">
        <v>1512</v>
      </c>
      <c r="D949" s="83" t="s">
        <v>136</v>
      </c>
      <c r="E949" s="73"/>
    </row>
    <row r="950" spans="1:7" ht="35.25" customHeight="1" x14ac:dyDescent="0.25">
      <c r="A950" s="91" t="s">
        <v>1405</v>
      </c>
      <c r="B950" s="82" t="s">
        <v>155</v>
      </c>
      <c r="C950" s="77" t="s">
        <v>1513</v>
      </c>
      <c r="D950" s="83" t="s">
        <v>136</v>
      </c>
      <c r="E950" s="73"/>
    </row>
    <row r="951" spans="1:7" ht="35.25" customHeight="1" x14ac:dyDescent="0.25">
      <c r="A951" s="91" t="s">
        <v>1406</v>
      </c>
      <c r="B951" s="82" t="s">
        <v>155</v>
      </c>
      <c r="C951" s="77" t="s">
        <v>1514</v>
      </c>
      <c r="D951" s="83" t="s">
        <v>136</v>
      </c>
      <c r="E951" s="73"/>
    </row>
    <row r="952" spans="1:7" ht="35.25" customHeight="1" x14ac:dyDescent="0.25">
      <c r="A952" s="91" t="s">
        <v>1407</v>
      </c>
      <c r="B952" s="82" t="s">
        <v>155</v>
      </c>
      <c r="C952" s="77" t="s">
        <v>1515</v>
      </c>
      <c r="D952" s="83" t="s">
        <v>136</v>
      </c>
      <c r="E952" s="73"/>
    </row>
    <row r="953" spans="1:7" ht="35.25" customHeight="1" x14ac:dyDescent="0.25">
      <c r="A953" s="91" t="s">
        <v>1408</v>
      </c>
      <c r="B953" s="82" t="s">
        <v>155</v>
      </c>
      <c r="C953" s="77" t="s">
        <v>1516</v>
      </c>
      <c r="D953" s="83" t="s">
        <v>136</v>
      </c>
      <c r="E953" s="73"/>
    </row>
    <row r="954" spans="1:7" ht="35.25" customHeight="1" x14ac:dyDescent="0.25">
      <c r="A954" s="91" t="s">
        <v>1409</v>
      </c>
      <c r="B954" s="82" t="s">
        <v>155</v>
      </c>
      <c r="C954" s="77" t="s">
        <v>1517</v>
      </c>
      <c r="D954" s="83" t="s">
        <v>136</v>
      </c>
      <c r="E954" s="73"/>
    </row>
    <row r="955" spans="1:7" ht="35.25" customHeight="1" x14ac:dyDescent="0.25">
      <c r="A955" s="91" t="s">
        <v>1410</v>
      </c>
      <c r="B955" s="82" t="s">
        <v>155</v>
      </c>
      <c r="C955" s="77" t="s">
        <v>1518</v>
      </c>
      <c r="D955" s="83" t="s">
        <v>136</v>
      </c>
      <c r="E955" s="73"/>
    </row>
    <row r="956" spans="1:7" ht="35.25" customHeight="1" x14ac:dyDescent="0.25">
      <c r="A956" s="91" t="s">
        <v>1411</v>
      </c>
      <c r="B956" s="82" t="s">
        <v>155</v>
      </c>
      <c r="C956" s="77" t="s">
        <v>1519</v>
      </c>
      <c r="D956" s="83" t="s">
        <v>136</v>
      </c>
      <c r="E956" s="73"/>
    </row>
    <row r="957" spans="1:7" ht="35.25" customHeight="1" x14ac:dyDescent="0.25">
      <c r="A957" s="91" t="s">
        <v>1412</v>
      </c>
      <c r="B957" s="82" t="s">
        <v>155</v>
      </c>
      <c r="C957" s="77" t="s">
        <v>1520</v>
      </c>
      <c r="D957" s="83" t="s">
        <v>136</v>
      </c>
      <c r="E957" s="73"/>
    </row>
    <row r="958" spans="1:7" ht="35.25" customHeight="1" x14ac:dyDescent="0.25">
      <c r="A958" s="91" t="s">
        <v>1413</v>
      </c>
      <c r="B958" s="82" t="s">
        <v>155</v>
      </c>
      <c r="C958" s="77" t="s">
        <v>1521</v>
      </c>
      <c r="D958" s="83" t="s">
        <v>136</v>
      </c>
      <c r="E958" s="73"/>
    </row>
    <row r="959" spans="1:7" ht="35.25" customHeight="1" x14ac:dyDescent="0.25">
      <c r="A959" s="91" t="s">
        <v>1414</v>
      </c>
      <c r="B959" s="82" t="s">
        <v>155</v>
      </c>
      <c r="C959" s="77" t="s">
        <v>1522</v>
      </c>
      <c r="D959" s="83" t="s">
        <v>136</v>
      </c>
      <c r="E959" s="73"/>
    </row>
    <row r="960" spans="1:7" ht="35.25" customHeight="1" x14ac:dyDescent="0.25">
      <c r="A960" s="91" t="s">
        <v>1415</v>
      </c>
      <c r="B960" s="82" t="s">
        <v>155</v>
      </c>
      <c r="C960" s="77" t="s">
        <v>1523</v>
      </c>
      <c r="D960" s="83" t="s">
        <v>136</v>
      </c>
      <c r="E960" s="73"/>
    </row>
    <row r="961" spans="1:7" ht="35.25" customHeight="1" x14ac:dyDescent="0.25">
      <c r="A961" s="91" t="s">
        <v>1416</v>
      </c>
      <c r="B961" s="82" t="s">
        <v>155</v>
      </c>
      <c r="C961" s="77" t="s">
        <v>1524</v>
      </c>
      <c r="D961" s="83" t="s">
        <v>136</v>
      </c>
      <c r="E961" s="73"/>
    </row>
    <row r="962" spans="1:7" ht="35.25" customHeight="1" x14ac:dyDescent="0.25">
      <c r="A962" s="91" t="s">
        <v>1417</v>
      </c>
      <c r="B962" s="82" t="s">
        <v>155</v>
      </c>
      <c r="C962" s="77" t="s">
        <v>1525</v>
      </c>
      <c r="D962" s="83" t="s">
        <v>136</v>
      </c>
      <c r="E962" s="73"/>
    </row>
    <row r="963" spans="1:7" ht="35.25" customHeight="1" x14ac:dyDescent="0.25">
      <c r="A963" s="91" t="s">
        <v>1418</v>
      </c>
      <c r="B963" s="82" t="s">
        <v>155</v>
      </c>
      <c r="C963" s="77" t="s">
        <v>1526</v>
      </c>
      <c r="D963" s="83" t="s">
        <v>136</v>
      </c>
      <c r="E963" s="73"/>
    </row>
    <row r="964" spans="1:7" ht="35.25" customHeight="1" x14ac:dyDescent="0.25">
      <c r="A964" s="91" t="s">
        <v>1419</v>
      </c>
      <c r="B964" s="82" t="s">
        <v>155</v>
      </c>
      <c r="C964" s="77" t="s">
        <v>1527</v>
      </c>
      <c r="D964" s="83" t="s">
        <v>136</v>
      </c>
      <c r="E964" s="73"/>
    </row>
    <row r="965" spans="1:7" ht="35.25" customHeight="1" x14ac:dyDescent="0.25">
      <c r="A965" s="91" t="s">
        <v>1420</v>
      </c>
      <c r="B965" s="82" t="s">
        <v>155</v>
      </c>
      <c r="C965" s="77" t="s">
        <v>1528</v>
      </c>
      <c r="D965" s="83" t="s">
        <v>136</v>
      </c>
      <c r="E965" s="73"/>
    </row>
    <row r="966" spans="1:7" ht="35.25" customHeight="1" thickBot="1" x14ac:dyDescent="0.3">
      <c r="A966" s="91" t="s">
        <v>1421</v>
      </c>
      <c r="B966" s="84" t="s">
        <v>155</v>
      </c>
      <c r="C966" s="77" t="s">
        <v>1529</v>
      </c>
      <c r="D966" s="83" t="s">
        <v>136</v>
      </c>
      <c r="E966" s="73"/>
    </row>
    <row r="967" spans="1:7" s="76" customFormat="1" ht="35.25" customHeight="1" thickBot="1" x14ac:dyDescent="0.3">
      <c r="A967" s="67" t="s">
        <v>139</v>
      </c>
      <c r="B967" s="85" t="s">
        <v>1260</v>
      </c>
      <c r="C967" s="69" t="s">
        <v>223</v>
      </c>
      <c r="D967" s="86" t="str">
        <f>CONCATENATE("Your Score",[2]Parameters!$A$1,[2]Parameters!$A$1,IF(10+(ROUND(SUM(D968:D987)/COUNTA(D968:D987)*10,0))=10,"   ",10+(ROUND(SUM(D968:D987)/COUNTA(D968:D987)*10,0))),"/10(",G967,H967,")")</f>
        <v>Your Score
   /10(0)</v>
      </c>
      <c r="E967" s="71" t="str">
        <f>MID(B967,FIND("(",B967)+1,3)</f>
        <v>PGd</v>
      </c>
      <c r="F967" s="75">
        <f>IF(AND(COUNTIF(D968:D987,"0")=0,(COUNTIF(D968:D987,"-0.5")+COUNTIF(D968:D987,"-1"))=0),0,(10-((ROUND(((COUNTIF(D968:D987,"-0.5")+COUNTIF(D968:D987,"-1"))/COUNTA(D968:D987)),1))*10)))</f>
        <v>0</v>
      </c>
      <c r="G967" s="74">
        <f>(COUNTIF(D968:D987,"0")+COUNTIF(D968:D987,"-1")+COUNTIF(D968:D987,"-0.5"))</f>
        <v>0</v>
      </c>
    </row>
    <row r="968" spans="1:7" ht="35.25" customHeight="1" x14ac:dyDescent="0.25">
      <c r="A968" s="91" t="s">
        <v>1344</v>
      </c>
      <c r="B968" s="80" t="s">
        <v>155</v>
      </c>
      <c r="C968" s="77" t="s">
        <v>1530</v>
      </c>
      <c r="D968" s="81" t="s">
        <v>136</v>
      </c>
      <c r="E968" s="73"/>
    </row>
    <row r="969" spans="1:7" ht="35.25" customHeight="1" x14ac:dyDescent="0.25">
      <c r="A969" s="91" t="s">
        <v>1422</v>
      </c>
      <c r="B969" s="82" t="s">
        <v>155</v>
      </c>
      <c r="C969" s="77" t="s">
        <v>1531</v>
      </c>
      <c r="D969" s="83" t="s">
        <v>136</v>
      </c>
      <c r="E969" s="73"/>
    </row>
    <row r="970" spans="1:7" ht="35.25" customHeight="1" x14ac:dyDescent="0.25">
      <c r="A970" s="91" t="s">
        <v>1423</v>
      </c>
      <c r="B970" s="82" t="s">
        <v>155</v>
      </c>
      <c r="C970" s="77" t="s">
        <v>1532</v>
      </c>
      <c r="D970" s="83" t="s">
        <v>136</v>
      </c>
      <c r="E970" s="73"/>
    </row>
    <row r="971" spans="1:7" ht="35.25" customHeight="1" x14ac:dyDescent="0.25">
      <c r="A971" s="91" t="s">
        <v>1424</v>
      </c>
      <c r="B971" s="82" t="s">
        <v>155</v>
      </c>
      <c r="C971" s="77" t="s">
        <v>1533</v>
      </c>
      <c r="D971" s="83" t="s">
        <v>136</v>
      </c>
      <c r="E971" s="73"/>
    </row>
    <row r="972" spans="1:7" ht="35.25" customHeight="1" x14ac:dyDescent="0.25">
      <c r="A972" s="91" t="s">
        <v>1425</v>
      </c>
      <c r="B972" s="82" t="s">
        <v>155</v>
      </c>
      <c r="C972" s="77" t="s">
        <v>1534</v>
      </c>
      <c r="D972" s="83" t="s">
        <v>136</v>
      </c>
      <c r="E972" s="73"/>
    </row>
    <row r="973" spans="1:7" ht="35.25" customHeight="1" x14ac:dyDescent="0.25">
      <c r="A973" s="91" t="s">
        <v>1426</v>
      </c>
      <c r="B973" s="82" t="s">
        <v>155</v>
      </c>
      <c r="C973" s="77" t="s">
        <v>1535</v>
      </c>
      <c r="D973" s="83" t="s">
        <v>136</v>
      </c>
      <c r="E973" s="73"/>
    </row>
    <row r="974" spans="1:7" ht="35.25" customHeight="1" x14ac:dyDescent="0.25">
      <c r="A974" s="91" t="s">
        <v>1427</v>
      </c>
      <c r="B974" s="82" t="s">
        <v>155</v>
      </c>
      <c r="C974" s="77" t="s">
        <v>1536</v>
      </c>
      <c r="D974" s="83" t="s">
        <v>136</v>
      </c>
      <c r="E974" s="73"/>
    </row>
    <row r="975" spans="1:7" ht="35.25" customHeight="1" x14ac:dyDescent="0.25">
      <c r="A975" s="91" t="s">
        <v>1428</v>
      </c>
      <c r="B975" s="82" t="s">
        <v>155</v>
      </c>
      <c r="C975" s="77" t="s">
        <v>1537</v>
      </c>
      <c r="D975" s="83" t="s">
        <v>136</v>
      </c>
      <c r="E975" s="73"/>
    </row>
    <row r="976" spans="1:7" ht="35.25" customHeight="1" x14ac:dyDescent="0.25">
      <c r="A976" s="91" t="s">
        <v>1429</v>
      </c>
      <c r="B976" s="82" t="s">
        <v>155</v>
      </c>
      <c r="C976" s="77" t="s">
        <v>1538</v>
      </c>
      <c r="D976" s="83" t="s">
        <v>136</v>
      </c>
      <c r="E976" s="73"/>
    </row>
    <row r="977" spans="1:7" ht="35.25" customHeight="1" x14ac:dyDescent="0.25">
      <c r="A977" s="91" t="s">
        <v>1430</v>
      </c>
      <c r="B977" s="82" t="s">
        <v>155</v>
      </c>
      <c r="C977" s="77" t="s">
        <v>1539</v>
      </c>
      <c r="D977" s="83" t="s">
        <v>136</v>
      </c>
      <c r="E977" s="73"/>
    </row>
    <row r="978" spans="1:7" ht="35.25" customHeight="1" x14ac:dyDescent="0.25">
      <c r="A978" s="91" t="s">
        <v>1431</v>
      </c>
      <c r="B978" s="82" t="s">
        <v>155</v>
      </c>
      <c r="C978" s="77" t="s">
        <v>1540</v>
      </c>
      <c r="D978" s="83" t="s">
        <v>136</v>
      </c>
      <c r="E978" s="73"/>
    </row>
    <row r="979" spans="1:7" ht="35.25" customHeight="1" x14ac:dyDescent="0.25">
      <c r="A979" s="91" t="s">
        <v>1432</v>
      </c>
      <c r="B979" s="82" t="s">
        <v>155</v>
      </c>
      <c r="C979" s="77" t="s">
        <v>1531</v>
      </c>
      <c r="D979" s="83" t="s">
        <v>136</v>
      </c>
      <c r="E979" s="73"/>
    </row>
    <row r="980" spans="1:7" ht="35.25" customHeight="1" x14ac:dyDescent="0.25">
      <c r="A980" s="93" t="s">
        <v>27</v>
      </c>
      <c r="B980" s="82" t="s">
        <v>155</v>
      </c>
      <c r="C980" s="77" t="s">
        <v>27</v>
      </c>
      <c r="D980" s="83"/>
      <c r="E980" s="73"/>
    </row>
    <row r="981" spans="1:7" ht="35.25" customHeight="1" x14ac:dyDescent="0.25">
      <c r="A981" s="93" t="s">
        <v>27</v>
      </c>
      <c r="B981" s="82" t="s">
        <v>155</v>
      </c>
      <c r="C981" s="77" t="s">
        <v>27</v>
      </c>
      <c r="D981" s="83"/>
      <c r="E981" s="73"/>
    </row>
    <row r="982" spans="1:7" ht="35.25" customHeight="1" x14ac:dyDescent="0.25">
      <c r="A982" s="93" t="s">
        <v>27</v>
      </c>
      <c r="B982" s="82" t="s">
        <v>155</v>
      </c>
      <c r="C982" s="77" t="s">
        <v>27</v>
      </c>
      <c r="D982" s="83"/>
      <c r="E982" s="73"/>
    </row>
    <row r="983" spans="1:7" ht="35.25" customHeight="1" x14ac:dyDescent="0.25">
      <c r="A983" s="93" t="s">
        <v>27</v>
      </c>
      <c r="B983" s="82" t="s">
        <v>155</v>
      </c>
      <c r="C983" s="77" t="s">
        <v>27</v>
      </c>
      <c r="D983" s="83"/>
      <c r="E983" s="73"/>
    </row>
    <row r="984" spans="1:7" ht="35.25" customHeight="1" x14ac:dyDescent="0.25">
      <c r="A984" s="93" t="s">
        <v>27</v>
      </c>
      <c r="B984" s="82" t="s">
        <v>155</v>
      </c>
      <c r="C984" s="77" t="s">
        <v>27</v>
      </c>
      <c r="D984" s="83"/>
      <c r="E984" s="73"/>
    </row>
    <row r="985" spans="1:7" ht="35.25" customHeight="1" x14ac:dyDescent="0.25">
      <c r="A985" s="93" t="s">
        <v>27</v>
      </c>
      <c r="B985" s="82" t="s">
        <v>155</v>
      </c>
      <c r="C985" s="77" t="s">
        <v>27</v>
      </c>
      <c r="D985" s="83"/>
      <c r="E985" s="73"/>
    </row>
    <row r="986" spans="1:7" ht="35.25" customHeight="1" x14ac:dyDescent="0.25">
      <c r="A986" s="93" t="s">
        <v>27</v>
      </c>
      <c r="B986" s="82" t="s">
        <v>155</v>
      </c>
      <c r="C986" s="77" t="s">
        <v>27</v>
      </c>
      <c r="D986" s="83"/>
      <c r="E986" s="73"/>
    </row>
    <row r="987" spans="1:7" ht="35.25" customHeight="1" thickBot="1" x14ac:dyDescent="0.3">
      <c r="A987" s="93" t="s">
        <v>27</v>
      </c>
      <c r="B987" s="84" t="s">
        <v>155</v>
      </c>
      <c r="C987" s="77" t="s">
        <v>27</v>
      </c>
      <c r="D987" s="83"/>
      <c r="E987" s="73"/>
    </row>
    <row r="988" spans="1:7" s="76" customFormat="1" ht="35.25" customHeight="1" thickBot="1" x14ac:dyDescent="0.3">
      <c r="A988" s="67" t="s">
        <v>139</v>
      </c>
      <c r="B988" s="85" t="s">
        <v>1261</v>
      </c>
      <c r="C988" s="69" t="s">
        <v>223</v>
      </c>
      <c r="D988" s="86" t="str">
        <f>CONCATENATE("Your Score",[2]Parameters!$A$1,[2]Parameters!$A$1,IF(10+(ROUND(SUM(D989:D1008)/COUNTA(D989:D1008)*10,0))=10,"   ",10+(ROUND(SUM(D989:D1008)/COUNTA(D989:D1008)*10,0))),"/10(",G988,H988,")")</f>
        <v>Your Score
   /10(0)</v>
      </c>
      <c r="E988" s="71" t="str">
        <f>MID(B988,FIND("(",B988)+1,3)</f>
        <v>PGe</v>
      </c>
      <c r="F988" s="75">
        <f>IF(AND(COUNTIF(D989:D1008,"0")=0,(COUNTIF(D989:D1008,"-0.5")+COUNTIF(D989:D1008,"-1"))=0),0,(10-((ROUND(((COUNTIF(D989:D1008,"-0.5")+COUNTIF(D989:D1008,"-1"))/COUNTA(D989:D1008)),1))*10)))</f>
        <v>0</v>
      </c>
      <c r="G988" s="74">
        <f>(COUNTIF(D989:D1008,"0")+COUNTIF(D989:D1008,"-1")+COUNTIF(D989:D1008,"-0.5"))</f>
        <v>0</v>
      </c>
    </row>
    <row r="989" spans="1:7" ht="35.25" customHeight="1" x14ac:dyDescent="0.25">
      <c r="A989" s="91" t="s">
        <v>1345</v>
      </c>
      <c r="B989" s="80" t="s">
        <v>155</v>
      </c>
      <c r="C989" s="77" t="s">
        <v>1541</v>
      </c>
      <c r="D989" s="81" t="s">
        <v>136</v>
      </c>
      <c r="E989" s="73"/>
    </row>
    <row r="990" spans="1:7" ht="35.25" customHeight="1" x14ac:dyDescent="0.25">
      <c r="A990" s="91" t="s">
        <v>1433</v>
      </c>
      <c r="B990" s="82" t="s">
        <v>155</v>
      </c>
      <c r="C990" s="77" t="s">
        <v>1542</v>
      </c>
      <c r="D990" s="83" t="s">
        <v>136</v>
      </c>
      <c r="E990" s="73"/>
    </row>
    <row r="991" spans="1:7" ht="35.25" customHeight="1" x14ac:dyDescent="0.25">
      <c r="A991" s="91" t="s">
        <v>1434</v>
      </c>
      <c r="B991" s="82" t="s">
        <v>155</v>
      </c>
      <c r="C991" s="77" t="s">
        <v>1543</v>
      </c>
      <c r="D991" s="83" t="s">
        <v>136</v>
      </c>
      <c r="E991" s="73"/>
    </row>
    <row r="992" spans="1:7" ht="35.25" customHeight="1" x14ac:dyDescent="0.25">
      <c r="A992" s="91" t="s">
        <v>1435</v>
      </c>
      <c r="B992" s="82" t="s">
        <v>155</v>
      </c>
      <c r="C992" s="77" t="s">
        <v>1544</v>
      </c>
      <c r="D992" s="83" t="s">
        <v>136</v>
      </c>
      <c r="E992" s="73"/>
    </row>
    <row r="993" spans="1:5" ht="35.25" customHeight="1" x14ac:dyDescent="0.25">
      <c r="A993" s="91" t="s">
        <v>1436</v>
      </c>
      <c r="B993" s="82" t="s">
        <v>155</v>
      </c>
      <c r="C993" s="77" t="s">
        <v>1545</v>
      </c>
      <c r="D993" s="83" t="s">
        <v>136</v>
      </c>
      <c r="E993" s="73"/>
    </row>
    <row r="994" spans="1:5" ht="35.25" customHeight="1" x14ac:dyDescent="0.25">
      <c r="A994" s="91" t="s">
        <v>1437</v>
      </c>
      <c r="B994" s="82" t="s">
        <v>155</v>
      </c>
      <c r="C994" s="77" t="s">
        <v>1546</v>
      </c>
      <c r="D994" s="83" t="s">
        <v>136</v>
      </c>
      <c r="E994" s="73"/>
    </row>
    <row r="995" spans="1:5" ht="35.25" customHeight="1" x14ac:dyDescent="0.25">
      <c r="A995" s="91" t="s">
        <v>1438</v>
      </c>
      <c r="B995" s="82" t="s">
        <v>155</v>
      </c>
      <c r="C995" s="77" t="s">
        <v>1547</v>
      </c>
      <c r="D995" s="83" t="s">
        <v>136</v>
      </c>
      <c r="E995" s="73"/>
    </row>
    <row r="996" spans="1:5" ht="35.25" customHeight="1" x14ac:dyDescent="0.25">
      <c r="A996" s="91" t="s">
        <v>1439</v>
      </c>
      <c r="B996" s="82" t="s">
        <v>155</v>
      </c>
      <c r="C996" s="77" t="s">
        <v>1548</v>
      </c>
      <c r="D996" s="83" t="s">
        <v>136</v>
      </c>
      <c r="E996" s="73"/>
    </row>
    <row r="997" spans="1:5" ht="35.25" customHeight="1" x14ac:dyDescent="0.25">
      <c r="A997" s="91" t="s">
        <v>1440</v>
      </c>
      <c r="B997" s="82" t="s">
        <v>155</v>
      </c>
      <c r="C997" s="77" t="s">
        <v>1549</v>
      </c>
      <c r="D997" s="83" t="s">
        <v>136</v>
      </c>
      <c r="E997" s="73"/>
    </row>
    <row r="998" spans="1:5" ht="35.25" customHeight="1" x14ac:dyDescent="0.25">
      <c r="A998" s="91" t="s">
        <v>1441</v>
      </c>
      <c r="B998" s="82" t="s">
        <v>155</v>
      </c>
      <c r="C998" s="77" t="s">
        <v>1550</v>
      </c>
      <c r="D998" s="83" t="s">
        <v>136</v>
      </c>
      <c r="E998" s="73"/>
    </row>
    <row r="999" spans="1:5" ht="35.25" customHeight="1" x14ac:dyDescent="0.25">
      <c r="A999" s="91" t="s">
        <v>1442</v>
      </c>
      <c r="B999" s="82" t="s">
        <v>155</v>
      </c>
      <c r="C999" s="77" t="s">
        <v>1551</v>
      </c>
      <c r="D999" s="83" t="s">
        <v>136</v>
      </c>
      <c r="E999" s="73"/>
    </row>
    <row r="1000" spans="1:5" ht="35.25" customHeight="1" x14ac:dyDescent="0.25">
      <c r="A1000" s="91" t="s">
        <v>1443</v>
      </c>
      <c r="B1000" s="82" t="s">
        <v>155</v>
      </c>
      <c r="C1000" s="77" t="s">
        <v>1552</v>
      </c>
      <c r="D1000" s="83" t="s">
        <v>136</v>
      </c>
      <c r="E1000" s="73"/>
    </row>
    <row r="1001" spans="1:5" ht="35.25" customHeight="1" x14ac:dyDescent="0.25">
      <c r="A1001" s="91" t="s">
        <v>1444</v>
      </c>
      <c r="B1001" s="82" t="s">
        <v>155</v>
      </c>
      <c r="C1001" s="77" t="s">
        <v>1474</v>
      </c>
      <c r="D1001" s="83" t="s">
        <v>136</v>
      </c>
      <c r="E1001" s="73"/>
    </row>
    <row r="1002" spans="1:5" ht="35.25" customHeight="1" x14ac:dyDescent="0.25">
      <c r="A1002" s="91" t="s">
        <v>1445</v>
      </c>
      <c r="B1002" s="82" t="s">
        <v>155</v>
      </c>
      <c r="C1002" s="77" t="s">
        <v>1244</v>
      </c>
      <c r="D1002" s="83" t="s">
        <v>136</v>
      </c>
      <c r="E1002" s="73"/>
    </row>
    <row r="1003" spans="1:5" ht="35.25" customHeight="1" x14ac:dyDescent="0.25">
      <c r="A1003" s="91" t="s">
        <v>1446</v>
      </c>
      <c r="B1003" s="82" t="s">
        <v>155</v>
      </c>
      <c r="C1003" s="77" t="s">
        <v>1553</v>
      </c>
      <c r="D1003" s="83" t="s">
        <v>136</v>
      </c>
      <c r="E1003" s="73"/>
    </row>
    <row r="1004" spans="1:5" ht="35.25" customHeight="1" x14ac:dyDescent="0.25">
      <c r="A1004" s="91" t="s">
        <v>1447</v>
      </c>
      <c r="B1004" s="82" t="s">
        <v>155</v>
      </c>
      <c r="C1004" s="77" t="s">
        <v>1506</v>
      </c>
      <c r="D1004" s="83" t="s">
        <v>136</v>
      </c>
      <c r="E1004" s="73"/>
    </row>
    <row r="1005" spans="1:5" ht="35.25" customHeight="1" x14ac:dyDescent="0.25">
      <c r="A1005" s="91" t="s">
        <v>1448</v>
      </c>
      <c r="B1005" s="82" t="s">
        <v>155</v>
      </c>
      <c r="C1005" s="77" t="s">
        <v>1554</v>
      </c>
      <c r="D1005" s="83" t="s">
        <v>136</v>
      </c>
      <c r="E1005" s="73"/>
    </row>
    <row r="1006" spans="1:5" ht="35.25" customHeight="1" x14ac:dyDescent="0.25">
      <c r="A1006" s="91" t="s">
        <v>1449</v>
      </c>
      <c r="B1006" s="82" t="s">
        <v>155</v>
      </c>
      <c r="C1006" s="77" t="s">
        <v>1555</v>
      </c>
      <c r="D1006" s="83" t="s">
        <v>136</v>
      </c>
      <c r="E1006" s="73"/>
    </row>
    <row r="1007" spans="1:5" ht="35.25" customHeight="1" x14ac:dyDescent="0.25">
      <c r="A1007" s="91" t="s">
        <v>1450</v>
      </c>
      <c r="B1007" s="82" t="s">
        <v>155</v>
      </c>
      <c r="C1007" s="77" t="s">
        <v>1556</v>
      </c>
      <c r="D1007" s="83" t="s">
        <v>136</v>
      </c>
      <c r="E1007" s="73"/>
    </row>
    <row r="1008" spans="1:5" ht="35.25" customHeight="1" thickBot="1" x14ac:dyDescent="0.3">
      <c r="A1008" s="91" t="s">
        <v>1451</v>
      </c>
      <c r="B1008" s="84" t="s">
        <v>155</v>
      </c>
      <c r="C1008" s="77" t="s">
        <v>1245</v>
      </c>
      <c r="D1008" s="87" t="s">
        <v>136</v>
      </c>
      <c r="E1008" s="73"/>
    </row>
  </sheetData>
  <sheetProtection formatCells="0" formatColumns="0" formatRows="0" insertHyperlinks="0" autoFilter="0"/>
  <autoFilter ref="A1:K1008" xr:uid="{54C0A2FA-7B07-4E6A-994B-7EBF379E623C}"/>
  <hyperlinks>
    <hyperlink ref="A3" r:id="rId1" display="https://christianparties.co.za/gallery/_SSa-T002-Mat10_23-31.mp3" xr:uid="{983FEA52-7866-4622-A45C-3E12661B1D57}"/>
    <hyperlink ref="A4" r:id="rId2" display="https://christianparties.co.za/gallery/_SSa-T003-Mat16_14-16.mp3" xr:uid="{7EE262CA-E120-49EF-A02B-D27410A38B53}"/>
    <hyperlink ref="A5" r:id="rId3" display="https://christianparties.co.za/gallery/_SSa-T004-Luk13_23-30.mp3" xr:uid="{9FB6C350-DA73-4915-8B53-145D5815DAA0}"/>
    <hyperlink ref="A6" r:id="rId4" display="https://christianparties.co.za/gallery/_SSa-T005-Luk18_25-30.mp3" xr:uid="{D1433B1A-CFAC-49C2-B526-8DC463097307}"/>
    <hyperlink ref="A7" r:id="rId5" display="https://christianparties.co.za/gallery/_SSa-T006-Mat25_1-46.mp3" xr:uid="{BFC3C33F-ED5D-45CE-8A82-94F1405D7CF5}"/>
    <hyperlink ref="A8" r:id="rId6" display="https://christianparties.co.za/gallery/_SSa-T007-Joh3_1-18.mp3" xr:uid="{2922391F-4ABC-4153-A8A1-C32E806EFAF8}"/>
    <hyperlink ref="A9" r:id="rId7" display="https://christianparties.co.za/gallery/_SSa-T008-Joh3_34-36.mp3" xr:uid="{ED033CC7-9EFA-4088-B46C-64918A920DA2}"/>
    <hyperlink ref="A10" r:id="rId8" display="https://christianparties.co.za/gallery/_SSa-T009-Joh4_30-38.mp3" xr:uid="{73C41A36-3A52-4BB4-8171-8F3C0B597259}"/>
    <hyperlink ref="A11" r:id="rId9" display="https://christianparties.co.za/gallery/_SSa-T010-Joh5_19-30.mp3" xr:uid="{8F293705-5F3D-4354-B82D-7ECE3FA3C717}"/>
    <hyperlink ref="A12" r:id="rId10" display="https://christianparties.co.za/gallery/_SSa-T011-Joh6_27-40.mp3" xr:uid="{3534D70A-4C16-495C-A877-2FCDA666825B}"/>
    <hyperlink ref="A13" r:id="rId11" display="https://christianparties.co.za/gallery/_SSa-T012-Joh6_43-48.mp3" xr:uid="{22E18B13-05B7-403D-887D-B43373F5B102}"/>
    <hyperlink ref="A14" r:id="rId12" display="https://christianparties.co.za/gallery/_SSa-T013-Joh6_53-69.mp3" xr:uid="{29B96B75-9E9E-4CC9-A1FB-9BD2709F47C0}"/>
    <hyperlink ref="A15" r:id="rId13" display="https://christianparties.co.za/gallery/_SSa-T014-Joh10_24-30.mp3" xr:uid="{1BD6228C-E724-4FD0-9A5A-889D372075CA}"/>
    <hyperlink ref="A16" r:id="rId14" display="https://christianparties.co.za/gallery/_SSa-T015-Joh12_23-50.mp3" xr:uid="{15DB452F-30C6-40DF-ADF6-A5DFD6BF9B00}"/>
    <hyperlink ref="A17" r:id="rId15" display="https://christianparties.co.za/gallery/_SSa-T016-Joh17_1-26.mp3" xr:uid="{DF1C094D-13D7-4A13-9BE7-6D579ABE82AF}"/>
    <hyperlink ref="A18" r:id="rId16" display="https://christianparties.co.za/gallery/_SSa-T017-1Jo5_1-20.mp3" xr:uid="{CFA33BF1-376B-4415-912B-FA0AFAF13FF9}"/>
    <hyperlink ref="A19" r:id="rId17" display="https://christianparties.co.za/gallery/_SSa-T018-Eze_33_8-9.mp3" xr:uid="{351AD458-74D5-45F1-A0AE-518F66ABF17C}"/>
    <hyperlink ref="A23" r:id="rId18" display="https://christianparties.co.za/gallery/_SSb-T001-Gen_24_12-22.mp3" xr:uid="{4ACA4BAD-7C48-43B6-9ADF-9EE7FE0E1973}"/>
    <hyperlink ref="A24" r:id="rId19" display="https://christianparties.co.za/gallery/_SSb-T002-Gen_30_1-2.mp3" xr:uid="{B5B0D200-2251-4B15-A084-D059A8F8531C}"/>
    <hyperlink ref="A25" r:id="rId20" display="https://christianparties.co.za/gallery/_SSb-T003-Exo_9_27-35.mp3" xr:uid="{2BC81D97-D3B0-4B9D-8993-1C24DC193B0D}"/>
    <hyperlink ref="A26" r:id="rId21" display="https://christianparties.co.za/gallery/_SSb-T004-1Ki8_22-61.mp3" xr:uid="{3F6BBC66-C752-4E5B-8A4D-52F48870B70E}"/>
    <hyperlink ref="A27" r:id="rId22" display="https://christianparties.co.za/gallery/_SSb-T005-1Ki17_17-24.mp3" xr:uid="{A030DA53-F185-4DAB-ABEC-68EAE3820837}"/>
    <hyperlink ref="A28" r:id="rId23" display="https://christianparties.co.za/gallery/_SSb-T006-2Ki6_15-23.mp3" xr:uid="{09B832E6-43C6-4DB2-8926-0C12B8F02715}"/>
    <hyperlink ref="A29" r:id="rId24" display="https://christianparties.co.za/gallery/_SSb-T007-2Ki22_19-20.mp3" xr:uid="{94A0CC65-496A-4203-9743-7057CCF3C26C}"/>
    <hyperlink ref="A30" r:id="rId25" display="https://christianparties.co.za/gallery/_SSb-T008-2Ch_30_17-20.mp3" xr:uid="{F8F8EDE2-3B80-49BB-AC7D-DFA288A539E0}"/>
    <hyperlink ref="A31" r:id="rId26" display="https://christianparties.co.za/gallery/_SSb-T009-2Ch_33_10-13.mp3" xr:uid="{60E0F461-F70C-4514-AB6E-972F229664F5}"/>
    <hyperlink ref="A32" r:id="rId27" display="https://christianparties.co.za/gallery/_SSb-T010-Neh_1_4-2_8.mp3" xr:uid="{702D8B18-E773-4CF4-842F-8BB60F109AE3}"/>
    <hyperlink ref="A33" r:id="rId28" display="https://christianparties.co.za/gallery/_SSb-T011-Neh_9_1-6.mp3" xr:uid="{A2A6BF0A-E87C-46A7-AA26-B5119CE12D7A}"/>
    <hyperlink ref="A34" r:id="rId29" display="https://christianparties.co.za/gallery/_SSb-T012-Job_1__6-12.mp3" xr:uid="{1AE1FEEC-2A4B-4A59-B194-03A7706198F1}"/>
    <hyperlink ref="A35" r:id="rId30" display="https://christianparties.co.za/gallery/_SSb-T013--Job_2_1-7.mp3" xr:uid="{93F2CBCE-7A44-4B45-B9E4-679600A0A54F}"/>
    <hyperlink ref="A36" r:id="rId31" display="https://christianparties.co.za/gallery/_SSb-T014--Job_2_9___10.mp3" xr:uid="{5F028AC2-0AB3-443A-85C5-8DF9B1C553F2}"/>
    <hyperlink ref="A37" r:id="rId32" display="https://christianparties.co.za/gallery/_SSb-T015--Job_6_8-15.mp3" xr:uid="{35E26D1A-7740-488E-9880-01FD13F55306}"/>
    <hyperlink ref="A38" r:id="rId33" display="https://christianparties.co.za/gallery/_SSb-T016--Job_42_1-5.mp3" xr:uid="{88097EDD-F4A8-494C-813A-688AB8F443FA}"/>
    <hyperlink ref="A39" r:id="rId34" display="https://christianparties.co.za/gallery/_SSb-T017-Psa_4_1___6-8.mp3" xr:uid="{94A04B77-BF36-460C-8172-F17B8AD9E5C7}"/>
    <hyperlink ref="A40" r:id="rId35" display="https://christianparties.co.za/gallery/_SSb-T018-Psa_5_1-3.mp3" xr:uid="{C46BD166-72E2-41BA-A164-618A3C699201}"/>
    <hyperlink ref="A41" r:id="rId36" display="https://christianparties.co.za/gallery/_SSb-T019-Psa_25_1.mp3" xr:uid="{E37BFAFD-5A70-4D0F-B8D7-DBFF098C0573}"/>
    <hyperlink ref="A42" r:id="rId37" display="https://christianparties.co.za/gallery/_SSb-T020-Psa_55_15-18__22___23.mp3" xr:uid="{A0631896-F568-4D75-A641-DFB95BD2A759}"/>
    <hyperlink ref="A44" r:id="rId38" display="https://christianparties.co.za/gallery/_SSb-T021-Psa_66_17-20.mp3" xr:uid="{792A1651-AB28-4AD4-A226-302B68BEAF9A}"/>
    <hyperlink ref="A45" r:id="rId39" display="https://christianparties.co.za/gallery/_SSb-T022-Isa_1_11-20.mp3" xr:uid="{56A293A3-6923-4752-8A60-8817392C106E}"/>
    <hyperlink ref="A46" r:id="rId40" display="https://christianparties.co.za/gallery/_SSb-T023-Isa_37_9_14–20_36.mp3" xr:uid="{802AA785-F29C-41E9-BBDD-F45F85A2E3E4}"/>
    <hyperlink ref="A47" r:id="rId41" display="https://christianparties.co.za/gallery/_SSb-T024-Isa_38_1-6.mp3" xr:uid="{C6F34535-3740-4390-9FAD-3FD76F6FD313}"/>
    <hyperlink ref="A48" r:id="rId42" display="https://christianparties.co.za/gallery/_SSb-T025-Dan_10_11-13.mp3" xr:uid="{224098A2-61DD-431A-9842-8B66C6EBFA8D}"/>
    <hyperlink ref="A49" r:id="rId43" display="https://christianparties.co.za/gallery/_SSb-T026-Hos_14__2___8.mp3" xr:uid="{CCB3EFE7-AC82-4300-93E8-F6E60D27DDCE}"/>
    <hyperlink ref="A50" r:id="rId44" display="https://christianparties.co.za/gallery/_SSb-T027-Mal_1_6-9.mp3" xr:uid="{3BBAC9A2-E21F-4DCB-8F02-BCB54334DD22}"/>
    <hyperlink ref="A51" r:id="rId45" display="https://christianparties.co.za/gallery/_SSb-T028-Mat_21_13__21___22.mp3" xr:uid="{E5B4D1FC-8AAB-4F5F-8AB5-3A54869219FC}"/>
    <hyperlink ref="A52" r:id="rId46" display="https://christianparties.co.za/gallery/_SSb-T029-Mat_26_26-28.mp3" xr:uid="{388BB928-AFDA-4006-B0B3-F93CA6E64066}"/>
    <hyperlink ref="A53" r:id="rId47" display="https://christianparties.co.za/gallery/_SSb-T030-Mar_9__23-25___29.mp3" xr:uid="{11E11AC6-613D-488B-ABD6-A862CB99D4BE}"/>
    <hyperlink ref="A54" r:id="rId48" display="https://christianparties.co.za/gallery/_SSb-T031-Luk_22_39-46.mp3" xr:uid="{898E8F66-6449-4FE2-8F0E-61181CF65EE2}"/>
    <hyperlink ref="A55" r:id="rId49" display="https://christianparties.co.za/gallery/_SSb-T032-Act_4_23-31.mp3" xr:uid="{CE2CBEED-E487-4600-ABFE-038DF0B509ED}"/>
    <hyperlink ref="A56" r:id="rId50" display="https://christianparties.co.za/gallery/_SSb-T033-Act_6_3___4.mp3" xr:uid="{16E78F0A-E3B4-42C3-84A0-8B3000C343DF}"/>
    <hyperlink ref="A57" r:id="rId51" display="https://christianparties.co.za/gallery/_SSb-T034-Act_10_1-23.mp3" xr:uid="{7B9C4B42-EFD5-42E5-8B0C-48FFB338AF42}"/>
    <hyperlink ref="A58" r:id="rId52" display="https://christianparties.co.za/gallery/_SSb-T035-1Co_7_5.mp3" xr:uid="{E88A5FA9-6A9C-407F-B810-B71AFB32F775}"/>
    <hyperlink ref="A59" r:id="rId53" display="https://christianparties.co.za/gallery/_SSb-T036-1Co_14_13-17.mp3" xr:uid="{6A293CA0-3F3C-420C-B64D-8A95BF0D02F9}"/>
    <hyperlink ref="A60" r:id="rId54" display="https://christianparties.co.za/gallery/_SSb-T037-Eph_6_10-19.mp3" xr:uid="{01F9D012-48AC-4AB3-9B5D-4435299561FE}"/>
    <hyperlink ref="A61" r:id="rId55" display="https://christianparties.co.za/gallery/_SSb-T038-Col_4_1-4.mp3" xr:uid="{1D76B4FA-9B9E-4D59-932E-2008072B905A}"/>
    <hyperlink ref="A62" r:id="rId56" display="https://christianparties.co.za/gallery/_SSb-T039-1Ti4_3-5.mp3" xr:uid="{FB82349C-4198-4969-A192-53188263C2F3}"/>
    <hyperlink ref="A63" r:id="rId57" display="https://christianparties.co.za/gallery/_SSb-T040-Phm_1_6.mp3" xr:uid="{EA409407-C5D9-49FB-A15D-5E3E101CD18A}"/>
    <hyperlink ref="A65" r:id="rId58" display="https://christianparties.co.za/gallery/_SSb-T041-Jam_5_13-18.mp3" xr:uid="{241A3F81-ECB7-45E4-962E-D1A2003EED88}"/>
    <hyperlink ref="A86" r:id="rId59" display="https://christianparties.co.za/gallery/SSc-T001_Job_37_14.mp3" xr:uid="{5312D6A1-C2D3-44B8-A3F5-0084102ADDE5}"/>
    <hyperlink ref="A87" r:id="rId60" display="https://christianparties.co.za/gallery/SSc-T002_Psa_77_12_-_19.mp3" xr:uid="{920FF6AF-6DE8-4F6E-A3E4-4670031CA1D3}"/>
    <hyperlink ref="A88" r:id="rId61" display="https://christianparties.co.za/gallery/SSc-T003_Psa_107_31___32.mp3" xr:uid="{F72953F1-5A49-4BBB-A264-3032C040983B}"/>
    <hyperlink ref="A89" r:id="rId62" display="https://christianparties.co.za/gallery/SSc-T004_Psa_119_144_–_149.mp3" xr:uid="{70BBE0EE-C4D6-46CD-8CE0-79FA8C0213A5}"/>
    <hyperlink ref="A90" r:id="rId63" display="https://christianparties.co.za/gallery/SSc-T005_Isa_46_8.mp3" xr:uid="{E754D794-3217-4276-829E-A54B30FE1C32}"/>
    <hyperlink ref="A91" r:id="rId64" display="https://christianparties.co.za/gallery/SSc-T006_Mat_14_13.mp3" xr:uid="{460F3581-C5F9-4F39-B869-4ED8E674198B}"/>
    <hyperlink ref="A92" r:id="rId65" display="https://christianparties.co.za/gallery/SSc-T007_Mar_6_46.mp3" xr:uid="{4B746FF6-3847-49DE-A33B-326665F1EA8D}"/>
    <hyperlink ref="A93" r:id="rId66" display="https://christianparties.co.za/gallery/SSc-T008_Luk_6_12.mp3" xr:uid="{61B61E24-8DE6-49B1-9131-2706D6CA6A50}"/>
    <hyperlink ref="A94" r:id="rId67" display="https://christianparties.co.za/gallery/SSc-T009_Act_10_9.mp3" xr:uid="{CADF301B-23C1-4031-B417-C9FF247D9FF7}"/>
    <hyperlink ref="A95" r:id="rId68" display="https://christianparties.co.za/gallery/SSc-T010_Rom_8_26___27.mp3" xr:uid="{5DA65F13-FBD4-48EC-8D67-5C4167D6D619}"/>
    <hyperlink ref="A96" r:id="rId69" display="https://christianparties.co.za/gallery/SSc-T011_1Pe_4_7.mp3" xr:uid="{C4B98DF4-DEBB-4E4C-94BD-FEB237C8CED4}"/>
    <hyperlink ref="A97" r:id="rId70" display="https://christianparties.co.za/gallery/SSc-T012_Luk_18_9-14.mp3" xr:uid="{0BBEDC96-361C-4D30-8825-382EBF3EF5B1}"/>
    <hyperlink ref="A107" r:id="rId71" display="https://christianparties.co.za/gallery/SSd-T001_Psa_51_11.mp3" xr:uid="{7F26A8A1-3067-4711-98F4-14B648883081}"/>
    <hyperlink ref="A108" r:id="rId72" display="https://christianparties.co.za/gallery/SSd-T002_Isa_63_10.mp3" xr:uid="{3B9EC5C0-8D0F-45B1-939A-B42775942757}"/>
    <hyperlink ref="A109" r:id="rId73" display="https://christianparties.co.za/gallery/SSd-T003_Mat_1_18_-_20.mp3" xr:uid="{49201018-CE54-42E8-9FD6-E3353CB60F4C}"/>
    <hyperlink ref="A110" r:id="rId74" display="https://christianparties.co.za/gallery/SSd-T004_Mat_3_11.mp3" xr:uid="{E58E496A-DE7C-4311-A584-3A3E1035A0B7}"/>
    <hyperlink ref="A111" r:id="rId75" display="https://christianparties.co.za/gallery/SSd-T005_Mat_12_30_-_32.mp3" xr:uid="{9C7768E7-64C4-462D-B861-BFC6021F6DD9}"/>
    <hyperlink ref="A112" r:id="rId76" display="https://christianparties.co.za/gallery/SSd-T006_Mar_13_11.mp3" xr:uid="{CC980D24-132A-4241-964B-B44CB3B0BECB}"/>
    <hyperlink ref="A113" r:id="rId77" display="https://christianparties.co.za/gallery/SSd-T007_Luk_2_25_-_27.mp3" xr:uid="{E789D97F-DEC8-4DAA-991F-C99E6D1EDB9C}"/>
    <hyperlink ref="A114" r:id="rId78" display="https://christianparties.co.za/gallery/SSd-T008_Luk_3__21___22.mp3" xr:uid="{E327705B-D0AA-4564-8A07-ACE08E53BB44}"/>
    <hyperlink ref="A115" r:id="rId79" display="https://christianparties.co.za/gallery/SSd-T009_Luk_4_1_-_14.mp3" xr:uid="{E82E9540-6334-4617-ACBA-9F9C1C6E7B3E}"/>
    <hyperlink ref="A116" r:id="rId80" display="https://christianparties.co.za/gallery/SSd-T010_Luk_10_21.mp3" xr:uid="{59D72F3B-FBDA-42DE-8A57-A67AF26145B5}"/>
    <hyperlink ref="A117" r:id="rId81" display="https://christianparties.co.za/gallery/SSd-T011_Luk_11_13.mp3" xr:uid="{A1A9D057-BD14-458F-85C7-D3117D2E56AA}"/>
    <hyperlink ref="A118" r:id="rId82" display="https://christianparties.co.za/gallery/SSd-T012_Joh_1_32_-_34.mp3" xr:uid="{D5E932AA-BDFF-431E-AD7C-59DBA901825F}"/>
    <hyperlink ref="A119" r:id="rId83" display="https://christianparties.co.za/gallery/SSd-T013_Joh_14_26.mp3" xr:uid="{EDCEC391-4C2A-4E43-95B2-A0B1EE7A21D5}"/>
    <hyperlink ref="A120" r:id="rId84" display="https://christianparties.co.za/gallery/SSd-T014_Joh_20_21_-_23.mp3" xr:uid="{626DA750-B267-4A43-8AD8-416FBDA63A5F}"/>
    <hyperlink ref="A121" r:id="rId85" display="https://christianparties.co.za/gallery/SSd-T015_Act_1_8.mp3" xr:uid="{4569A617-7A80-449C-835E-6B97FE5A821D}"/>
    <hyperlink ref="A122" r:id="rId86" display="https://christianparties.co.za/gallery/SSd-T016_Act_2_3_-_4.mp3" xr:uid="{E8F22015-59FE-4760-9066-57B64DDBCE3C}"/>
    <hyperlink ref="A123" r:id="rId87" display="https://christianparties.co.za/gallery/SSd-T017_Act_2_38.mp3" xr:uid="{87D9762C-910D-46B9-AD45-50D1DDC6C7AF}"/>
    <hyperlink ref="A124" r:id="rId88" display="https://christianparties.co.za/gallery/SSd-T018_Act_4_31.mp3" xr:uid="{17F2DA10-B704-40C7-968B-F8E3F2691AA1}"/>
    <hyperlink ref="A125" r:id="rId89" display="https://christianparties.co.za/gallery/SSd-T019_Act_5_3_-_5.mp3" xr:uid="{EB560375-B075-4C47-9924-3F2EB6782DE9}"/>
    <hyperlink ref="A126" r:id="rId90" display="https://christianparties.co.za/gallery/SSd-T020_Act_6_3_-_4.mp3" xr:uid="{144CA50D-B81B-4049-A77F-EB7FAC48CE48}"/>
    <hyperlink ref="A128" r:id="rId91" display="https://christianparties.co.za/gallery/SSd-T021_Act_8_15_-_17.mp3" xr:uid="{3C890285-5BA8-4EB9-8F2B-64D0A7C6C4D9}"/>
    <hyperlink ref="A129" r:id="rId92" display="https://christianparties.co.za/gallery/SSd-T022_Act_8_29.mp3" xr:uid="{BCDF226A-36F2-4C49-99D2-747C24D1594B}"/>
    <hyperlink ref="A130" r:id="rId93" display="https://christianparties.co.za/gallery/SSd-T023_Act_10_44_-_47.mp3" xr:uid="{3EC7A7CF-0FFE-45EA-BD9D-C4211B1892D5}"/>
    <hyperlink ref="A131" r:id="rId94" display="https://christianparties.co.za/gallery/SSd-T024_Act_15_8-9.mp3" xr:uid="{5DAF8C5F-269D-4D6B-8EB8-6CE6EA28F213}"/>
    <hyperlink ref="A149" r:id="rId95" display="https://christianparties.co.za/gallery/SSe-T001_Pro_17_9.mp3" xr:uid="{52ADDCB1-70AE-4C20-8419-9344ED96A6CC}"/>
    <hyperlink ref="A150" r:id="rId96" display="https://christianparties.co.za/gallery/SSe-T002_Mat_6_14___15.mp3" xr:uid="{0EA900A5-8619-425E-BD69-D859A5D773C2}"/>
    <hyperlink ref="A151" r:id="rId97" display="https://christianparties.co.za/gallery/SSe-T003_Mat_18_21_–_35.mp3" xr:uid="{5D4E9633-02B3-418A-8C8B-AC388618DE7C}"/>
    <hyperlink ref="A152" r:id="rId98" display="https://christianparties.co.za/gallery/SSe-T004_Mar_11_25___26.mp3" xr:uid="{B38B97A5-8CE4-48FD-B197-AA0934203082}"/>
    <hyperlink ref="A153" r:id="rId99" display="https://christianparties.co.za/gallery/SSe-T005_Luk_6_37.mp3" xr:uid="{069672DA-DB1A-4D33-A63A-A71B06EAAB21}"/>
    <hyperlink ref="A154" r:id="rId100" display="https://christianparties.co.za/gallery/SSe-T006_Luk_17_3___4.mp3" xr:uid="{CAD1A85E-9E12-46C0-A447-6ED4DC28B43D}"/>
    <hyperlink ref="A155" r:id="rId101" display="https://christianparties.co.za/gallery/SSe-T007_Joh_20_23.mp3" xr:uid="{B1D513A5-A533-4049-B30C-341C86F93667}"/>
    <hyperlink ref="A156" r:id="rId102" display="https://christianparties.co.za/gallery/SSe-T008_2Co_2_7.mp3" xr:uid="{06099279-7EA2-4648-9B17-1230784E6846}"/>
    <hyperlink ref="A157" r:id="rId103" display="https://christianparties.co.za/gallery/SSe-T009_2Co_2_10.mp3" xr:uid="{A4D68D61-0362-443D-9F98-28A97664264C}"/>
    <hyperlink ref="A158" r:id="rId104" display="https://christianparties.co.za/gallery/SSe-T010_Eph_4_32.mp3" xr:uid="{7EA94B8E-0528-4313-8E0A-0E535442D614}"/>
    <hyperlink ref="A159" r:id="rId105" display="https://christianparties.co.za/gallery/SSe-T011_Col_3_13.mp3" xr:uid="{D2963B83-EA43-4A70-98D6-37AAC23BA5C1}"/>
    <hyperlink ref="A160" r:id="rId106" display="https://christianparties.co.za/gallery/SSe-T012_1Jo_1_9.mp3" xr:uid="{9F429EBE-EF16-4517-9434-B627A01416E9}"/>
    <hyperlink ref="A170" r:id="rId107" display="https://christianparties.co.za/gallery/SBa-T001_Rom_12___8_.mp3" xr:uid="{F8CEF839-931A-4BBA-AE30-F210F5D017DE}"/>
    <hyperlink ref="A171" r:id="rId108" display="https://christianparties.co.za/gallery/SBa-T002_Deut___1_38.mp3" xr:uid="{FB1F5F31-1904-43D8-8D7E-A8E2D8C5C4E4}"/>
    <hyperlink ref="A172" r:id="rId109" display="https://christianparties.co.za/gallery/SBa-T003_Deut___3_28.mp3" xr:uid="{6995D63A-12A8-4B2F-B168-4F936E6FE4FF}"/>
    <hyperlink ref="A173" r:id="rId110" display="https://christianparties.co.za/gallery/SBa-T004_Isa_62___1.mp3" xr:uid="{B6B80AAE-B27F-4928-BA17-1B960230140E}"/>
    <hyperlink ref="A174" r:id="rId111" display="https://christianparties.co.za/gallery/SBa-T005_1_Cor__8_10.mp3" xr:uid="{7989923B-1705-4FD8-B372-E71B472A8DCD}"/>
    <hyperlink ref="A175" r:id="rId112" display="https://christianparties.co.za/gallery/SBa-T006_2_Cor__2___7.mp3" xr:uid="{5F4B9B73-8174-4EDF-8862-FE0EAA7BDE03}"/>
    <hyperlink ref="A176" r:id="rId113" display="https://christianparties.co.za/gallery/SBa-T007_1_The_4_18.mp3" xr:uid="{06681CED-B6CC-4E4E-BAE5-E5ED0C6D1E90}"/>
    <hyperlink ref="A177" r:id="rId114" display="https://christianparties.co.za/gallery/SBa-T008_1_The_5_14.mp3" xr:uid="{3350840D-CB45-4C70-BD88-A87A319BB3D9}"/>
    <hyperlink ref="A178" r:id="rId115" display="https://christianparties.co.za/gallery/SBa-T009_2_The_2_17.mp3" xr:uid="{EDFE6A2D-A325-40BB-B951-A3120638712B}"/>
    <hyperlink ref="A179" r:id="rId116" display="https://christianparties.co.za/gallery/SBa-T010_2_Tim_4___2.mp3" xr:uid="{35AFAD97-D4A8-499D-9C64-F3AA5F5392DD}"/>
    <hyperlink ref="A180" r:id="rId117" display="https://christianparties.co.za/gallery/SBa-T011_Titus__2_15.mp3" xr:uid="{C66D1E3C-113B-4B77-B3DB-C5CC1274B935}"/>
    <hyperlink ref="A181" r:id="rId118" display="https://christianparties.co.za/gallery/SBa-T012_Jude__1___3.mp3" xr:uid="{F0244899-FD8C-45BE-B410-B9177A1BE446}"/>
    <hyperlink ref="A191" r:id="rId119" display="https://christianparties.co.za/gallery/SBb-T010_Act___1_14.mp3" xr:uid="{01815401-B97E-4189-BCD4-F5BB76A0BB47}"/>
    <hyperlink ref="A192" r:id="rId120" display="https://christianparties.co.za/gallery/SBb-T011_Eph__6_18.mp3" xr:uid="{9517CA5F-4F82-4724-9A09-1B3F0F82B2D1}"/>
    <hyperlink ref="A193" r:id="rId121" display="https://christianparties.co.za/gallery/SBb-T012_Jam__5_16.mp3" xr:uid="{FB743766-8A6A-4732-9FC9-801F540F274E}"/>
    <hyperlink ref="A194" r:id="rId122" display="https://christianparties.co.za/gallery/SBb-T004_Pro_15_29.mp3" xr:uid="{A38E83DD-165B-4A0E-8542-5D7D4B85EFAB}"/>
    <hyperlink ref="A195" r:id="rId123" display="https://christianparties.co.za/gallery/SBb-T005_Isia_58___2_-_14.mp3" xr:uid="{82BF0450-9067-45D2-8401-BB8764C0CC19}"/>
    <hyperlink ref="A196" r:id="rId124" display="https://christianparties.co.za/gallery/SBb-T006_Jer__42___3___4.mp3" xr:uid="{483F71E7-7285-463E-B579-7149DE0577DA}"/>
    <hyperlink ref="A197" r:id="rId125" display="https://christianparties.co.za/gallery/SBb-T007_Hos__7__14.mp3" xr:uid="{5F499B71-4EDC-4288-A720-574A9F659928}"/>
    <hyperlink ref="A198" r:id="rId126" display="https://christianparties.co.za/gallery/SBb-T008_Mat__5_44.mp3" xr:uid="{605BE65E-658F-453A-87AF-41B3C9188527}"/>
    <hyperlink ref="A199" r:id="rId127" display="https://christianparties.co.za/gallery/SBb-T009_Mat_18_19.mp3" xr:uid="{37679F86-00EB-4013-A942-38976AA50FBA}"/>
    <hyperlink ref="A200" r:id="rId128" display="https://christianparties.co.za/gallery/SBb-T010_Act___1_14.mp3" xr:uid="{768C1FDF-344B-492E-8303-723C0EA10E18}"/>
    <hyperlink ref="A201" r:id="rId129" display="https://christianparties.co.za/gallery/SBb-T011_Eph__6_18.mp3" xr:uid="{47825E04-7141-4FB7-8C1B-795D15C454D9}"/>
    <hyperlink ref="A202" r:id="rId130" display="https://christianparties.co.za/gallery/SBb-T012_Jam__5_16.mp3" xr:uid="{E4F0EB89-AA74-4EA1-9CB8-FC684F65DE12}"/>
    <hyperlink ref="A212" r:id="rId131" display="https://christianparties.co.za/gallery/SBc-T001_Jos___1___8.mp3" xr:uid="{A9646E66-6AA0-4A5F-B884-81872D41CDB2}"/>
    <hyperlink ref="A213" r:id="rId132" display="https://christianparties.co.za/gallery/SBc-T002_Neh___8_13.mp3" xr:uid="{5E270CE5-C1E5-4ECC-A2B9-57ACFA7208E5}"/>
    <hyperlink ref="A214" r:id="rId133" display="https://christianparties.co.za/gallery/SBc-T003_Psa___1___2.mp3" xr:uid="{F7474774-915D-414F-B11A-962226E6B9B7}"/>
    <hyperlink ref="A215" r:id="rId134" display="https://christianparties.co.za/gallery/SBc-T004_Psa_119_15.mp3" xr:uid="{288E6C11-BA5E-41AB-AC29-7981E8CBD9C1}"/>
    <hyperlink ref="A216" r:id="rId135" display="https://christianparties.co.za/gallery/SBc-T005_Ecc_12_12_-_14.mp3" xr:uid="{E19B363A-6259-4E34-A9AE-88FCA43974E5}"/>
    <hyperlink ref="A217" r:id="rId136" display="https://christianparties.co.za/gallery/SBc-T006_Joh___5_39.mp3" xr:uid="{4C8112C2-447D-404B-BEE0-192A3D87B0A9}"/>
    <hyperlink ref="A218" r:id="rId137" display="https://christianparties.co.za/gallery/SBc-T007_Mat_22_23_-_46.mp3" xr:uid="{86B532E9-FB45-49C8-ABC1-1366A228ACEF}"/>
    <hyperlink ref="A219" r:id="rId138" display="https://christianparties.co.za/gallery/SBc-T008_Luk_10_25_-_42.mp3" xr:uid="{B625CC39-2CE5-49F5-B166-3C24FFE7F72E}"/>
    <hyperlink ref="A220" r:id="rId139" display="https://christianparties.co.za/gallery/SBc-T009_Luk_24_25_-_27.mp3" xr:uid="{EF4E61D8-EEB7-4A6F-85C8-7C06CF609945}"/>
    <hyperlink ref="A221" r:id="rId140" display="https://christianparties.co.za/gallery/SBc-T010_Luk_24_32_-34.mp3" xr:uid="{EFD8541F-B845-4443-821E-124E45C514F9}"/>
    <hyperlink ref="A222" r:id="rId141" display="https://christianparties.co.za/gallery/SBc-T011_Luk_24__45.mp3" xr:uid="{A5ACFAAA-B4E9-47DB-871A-43BDBB287359}"/>
    <hyperlink ref="A223" r:id="rId142" display="https://christianparties.co.za/gallery/SBc-T012_Act_17_11.mp3" xr:uid="{7BE3B1D3-23A4-4815-A1EB-06854446D166}"/>
    <hyperlink ref="A233" r:id="rId143" display="https://christianparties.co.za/gallery/SBd-T001_Jam___1____2_-__5.mp3" xr:uid="{34C47FB0-1B6D-4870-B15B-2EF03579ECC1}"/>
    <hyperlink ref="A234" r:id="rId144" display="https://christianparties.co.za/gallery/SBd-T002_Jam___1_12.mp3" xr:uid="{CC961716-F673-4F25-80EA-1AC526CFB201}"/>
    <hyperlink ref="A235" r:id="rId145" display="https://christianparties.co.za/gallery/SBd-T003_1_Pet__1___6___7.mp3" xr:uid="{50952C73-A873-4564-A1C1-26611C619989}"/>
    <hyperlink ref="A236" r:id="rId146" display="https://christianparties.co.za/gallery/SBd-T004_2_Pet__2___7_-__9.mp3" xr:uid="{37DE990F-D70F-4DB6-8DC1-832E11503108}"/>
    <hyperlink ref="A237" r:id="rId147" display="https://christianparties.co.za/gallery/SBd-T005_2_Cor_12__7_-__9.mp3" xr:uid="{8A30846C-C1A8-4443-8E33-4D7E2FACD5AF}"/>
    <hyperlink ref="A238" r:id="rId148" display="https://christianparties.co.za/gallery/SBd-T006_Phil____4___4_-_13.mp3" xr:uid="{EBAF6E4B-6FA4-467F-9002-1976BAC5D130}"/>
    <hyperlink ref="A239" r:id="rId149" display="https://christianparties.co.za/gallery/SBd-T007_Joh____9___1_-___7.mp3" xr:uid="{1F84D763-4304-44A2-9CB9-7FF63D42698D}"/>
    <hyperlink ref="A240" r:id="rId150" display="https://christianparties.co.za/gallery/SBd-T008_Pro____1__20_-_33.mp3" xr:uid="{A509C513-37FF-464C-BA97-59FCBACC9545}"/>
    <hyperlink ref="A241" r:id="rId151" display="https://christianparties.co.za/gallery/SBd-T009_Isiah_53___1_-_12.mp3" xr:uid="{05190AF8-867C-49C7-A555-3FFDE49DAE90}"/>
    <hyperlink ref="A242" r:id="rId152" display="https://christianparties.co.za/gallery/SBd-T010_Lam___1_12_-_18.mp3" xr:uid="{0B77E469-3FF6-493C-932F-CBB0461D947E}"/>
    <hyperlink ref="A243" r:id="rId153" display="https://christianparties.co.za/gallery/SBd-T011_Lam___3___1_-_41.mp3" xr:uid="{92A50961-1B9B-43E1-91F4-02A83E21E070}"/>
    <hyperlink ref="A244" r:id="rId154" display="https://christianparties.co.za/gallery/SBd-T012_Zec___13___9.mp3" xr:uid="{8C34048F-AEC4-448D-B008-3A87DFFF8855}"/>
    <hyperlink ref="A254" r:id="rId155" display="https://christianparties.co.za/gallery/SBe-T001_Gen_17___2_-___7.mp3" xr:uid="{FA7E41A9-BA42-4B61-ADD9-926989396205}"/>
    <hyperlink ref="A255" r:id="rId156" display="https://christianparties.co.za/gallery/SBe-T002_Gen_24___1_-_22.mp3" xr:uid="{016021AA-8967-4ED7-AB7E-7BDAF5ECF89C}"/>
    <hyperlink ref="A256" r:id="rId157" display="https://christianparties.co.za/gallery/SBe-T003_Exo___7___3_-___5.mp3" xr:uid="{5CEC1678-3DA3-4B5D-8A9A-09C8FAB3ACC1}"/>
    <hyperlink ref="A257" r:id="rId158" display="https://christianparties.co.za/gallery/SBe-T004_Exo_14_13_-_31.mp3" xr:uid="{351144A6-8595-4ACB-8EFB-61E366FB680F}"/>
    <hyperlink ref="A258" r:id="rId159" display="https://christianparties.co.za/gallery/SBe-T005_Exo_19___5.mp3" xr:uid="{6ACE4CDE-70DB-4F51-8E3B-AECF329F3274}"/>
    <hyperlink ref="A259" r:id="rId160" display="https://christianparties.co.za/gallery/SBe-T006_Exo_34___7.mp3" xr:uid="{4524FD65-6754-49F1-B7F9-468B5A3086D0}"/>
    <hyperlink ref="A260" r:id="rId161" display="https://christianparties.co.za/gallery/SBe-T007_Lev__20___6.mp3" xr:uid="{1FF78E07-BE33-40FF-9434-2132361A86EB}"/>
    <hyperlink ref="A261" r:id="rId162" display="https://christianparties.co.za/gallery/SBe-T008_Lev__20_22.mp3" xr:uid="{E8DB688C-65A8-4139-85C1-CBC1C0BD8E38}"/>
    <hyperlink ref="A262" r:id="rId163" display="https://christianparties.co.za/gallery/SBe-T009_Psa_143__8_-_10.mp3" xr:uid="{D63543BA-41EA-4ABF-8DD1-5EA0698CC059}"/>
    <hyperlink ref="A263" r:id="rId164" display="https://christianparties.co.za/gallery/SBe-T010_Pro____3___1_-_35.mp3" xr:uid="{540E6958-2BA0-4714-99E5-DF6BA4F739B6}"/>
    <hyperlink ref="A264" r:id="rId165" display="https://christianparties.co.za/gallery/SBe-T011_Mat_28__18_-_20.mp3" xr:uid="{EA04CC6D-1111-4BED-B833-849176A190F0}"/>
    <hyperlink ref="A265" r:id="rId166" display="https://christianparties.co.za/gallery/SBe-T012_Mat_25__31_–_46.mp3" xr:uid="{6373A0C6-D076-419F-A84F-B832BBBE4BB5}"/>
    <hyperlink ref="A275" r:id="rId167" display="https://christianparties.co.za/gallery/SGa-T001_Exo_33_11.mp3" xr:uid="{39F2BC67-E924-4D7B-A240-77461885BD50}"/>
    <hyperlink ref="A276" r:id="rId168" display="https://christianparties.co.za/gallery/SGa-T002_Joh____3_25-30.mp3" xr:uid="{A46C9FA9-F382-49F6-BBDB-51E84D20F433}"/>
    <hyperlink ref="A277" r:id="rId169" display="https://christianparties.co.za/gallery/SGa-T003_Rom___2__1-__3.mp3" xr:uid="{72487A17-8FF6-4791-8BF1-1268E23586A8}"/>
    <hyperlink ref="A278" r:id="rId170" display="https://christianparties.co.za/gallery/SGa-T004_Job___16_21.mp3" xr:uid="{7B4F8190-7EDE-4AD8-A1A8-FB5CD92324D3}"/>
    <hyperlink ref="A279" r:id="rId171" display="https://christianparties.co.za/gallery/SGa-T005_Rom_16___2.mp3" xr:uid="{3368B17C-5A7C-4842-97FE-A59CBD46AD94}"/>
    <hyperlink ref="A280" r:id="rId172" display="https://christianparties.co.za/gallery/SGa-T006_Jam___4____4.mp3" xr:uid="{AE9947D6-EC83-40AE-A6D9-8CB59C37594C}"/>
    <hyperlink ref="A281" r:id="rId173" display="https://christianparties.co.za/gallery/SGa-T007_Psa_119_63.mp3" xr:uid="{6A63F926-6E2C-4183-9A3C-B2DDD05CA61E}"/>
    <hyperlink ref="A282" r:id="rId174" display="https://christianparties.co.za/gallery/SGa-T008_3Joh___1_11.mp3" xr:uid="{C5C46AFA-3C68-40EF-B3BE-27C08CE28341}"/>
    <hyperlink ref="A283" r:id="rId175" display="https://christianparties.co.za/gallery/SGa-T009_Mat____6____1_-___4.mp3" xr:uid="{7B6E7B54-C8FC-4845-B840-4972CB5468BC}"/>
    <hyperlink ref="A284" r:id="rId176" display="https://christianparties.co.za/gallery/SGa-T010_Luk____5_20.mp3" xr:uid="{436D15C1-DCDD-40B6-A924-42292B3EBFE2}"/>
    <hyperlink ref="A285" r:id="rId177" display="https://christianparties.co.za/gallery/SGa-T011_Luk___11___5_-___8.mp3" xr:uid="{6AF7A6E4-7F03-4A66-A520-294D98469A65}"/>
    <hyperlink ref="A286" r:id="rId178" display="https://christianparties.co.za/gallery/SGa-T012_Luk___14___8_-_11.mp3" xr:uid="{AEF960D5-CAEF-498A-8D8D-45A8D0D2E00A}"/>
    <hyperlink ref="A296" r:id="rId179" display="https://christianparties.co.za/gallery/SGb-T001_Num__15_37.mp3" xr:uid="{B797C8BC-22C4-4898-A0E2-A786574D5930}"/>
    <hyperlink ref="A297" r:id="rId180" display="https://christianparties.co.za/gallery/SGb-T002_1Ch___28___9.mp3" xr:uid="{ED5093F4-3F07-43C3-B58A-9DB0191CAD2B}"/>
    <hyperlink ref="A298" r:id="rId181" display="https://christianparties.co.za/gallery/SGb-T003_Psa_____7___9.mp3" xr:uid="{4DC67988-057C-40FB-A46C-A7B7CEB76BEA}"/>
    <hyperlink ref="A299" r:id="rId182" display="https://christianparties.co.za/gallery/SGb-T004_Psa___63___1.mp3" xr:uid="{AAA012AC-80C1-4448-810C-DF43780AFC93}"/>
    <hyperlink ref="A300" r:id="rId183" display="https://christianparties.co.za/gallery/SGb-T005_Pro____27_20.mp3" xr:uid="{12EAEB38-5A3E-48A4-A90B-790E6B834B18}"/>
    <hyperlink ref="A301" r:id="rId184" display="https://christianparties.co.za/gallery/SGb-T006_Son_____7_10.mp3" xr:uid="{22394663-5E89-4951-9420-FD26BF822168}"/>
    <hyperlink ref="A302" r:id="rId185" display="https://christianparties.co.za/gallery/SGb-T007_Mar_____4_19.mp3" xr:uid="{0F99AA54-01FE-4BF5-A5AC-4AB5C5C53137}"/>
    <hyperlink ref="A303" r:id="rId186" display="https://christianparties.co.za/gallery/SGb-T008_Rom____7__5.mp3" xr:uid="{9A3C5EDC-F1E0-4F26-9046-D27C3B109655}"/>
    <hyperlink ref="A304" r:id="rId187" display="https://christianparties.co.za/gallery/SGb-T009_Rom__13_14.mp3" xr:uid="{29EBB74E-DA9A-4AB1-A2B1-82ACB5A2CD88}"/>
    <hyperlink ref="A305" r:id="rId188" display="https://christianparties.co.za/gallery/SGb-T010_1Cor___7___9.mp3" xr:uid="{AD095CAB-5960-4A14-B0B6-64DA60CFCFD2}"/>
    <hyperlink ref="A306" r:id="rId189" display="https://christianparties.co.za/gallery/SGb-T011_Col_____3___1_-_10.mp3" xr:uid="{CC030CD2-A6B3-4E57-9D6E-C008BEF4E542}"/>
    <hyperlink ref="A307" r:id="rId190" display="https://christianparties.co.za/gallery/SGb-T012_Heb____4_12.mp3" xr:uid="{0A55A793-AA99-4AAE-A1A6-0B6ABD7D4B4B}"/>
    <hyperlink ref="A317" r:id="rId191" display="https://christianparties.co.za/gallery/SGc-T001_Gen____1___1_-_3_24.mp3" xr:uid="{CBC58529-DABF-4371-AFB4-9A4457248C37}"/>
    <hyperlink ref="A318" r:id="rId192" display="https://christianparties.co.za/gallery/SGc-T002_Eze___28_11_-_19.mp3" xr:uid="{73F9E437-5BC6-4224-BFCC-1C7232780D4E}"/>
    <hyperlink ref="A319" r:id="rId193" display="https://christianparties.co.za/gallery/SGc-T003_Job_____1___1_-___3_10.mp3" xr:uid="{E26EAACB-9C07-4F17-B1CB-293CABD722B6}"/>
    <hyperlink ref="A320" r:id="rId194" display="https://christianparties.co.za/gallery/SGc-T004_Job___39___1_-_42_17.mp3" xr:uid="{2FFF073E-8299-4D4E-AC49-77BC6C13DAF9}"/>
    <hyperlink ref="A321" r:id="rId195" display="https://christianparties.co.za/gallery/SGc-T005_Exo____1___1_-_12_51.mp3" xr:uid="{8233C467-A2E7-42F2-8BCD-8642C780F426}"/>
    <hyperlink ref="A322" r:id="rId196" display="https://christianparties.co.za/gallery/SGc-T006_Gen__18___1_-_19_29.mp3" xr:uid="{9355B509-04A0-4F01-9936-6DEAD6EEA189}"/>
    <hyperlink ref="A323" r:id="rId197" display="https://christianparties.co.za/gallery/SGc-T007_Gen__22___1_-_18.mp3" xr:uid="{85958E14-65E7-4E36-B695-1D9A97CC020D}"/>
    <hyperlink ref="A324" r:id="rId198" display="https://christianparties.co.za/gallery/SGc-T008_Mat___27___1_-_28__20.mp3" xr:uid="{5C60AE19-9E2E-4440-A7BB-C817E77EFEA0}"/>
    <hyperlink ref="A325" r:id="rId199" display="https://christianparties.co.za/gallery/SGc-T009_Isa____53___1_-_12.mp3" xr:uid="{824CDAC6-2D12-4026-A160-9C65B3F7326F}"/>
    <hyperlink ref="A326" r:id="rId200" display="https://christianparties.co.za/gallery/SGc-T010_Mal_____3___1_-_18.mp3" xr:uid="{E91ACD8E-1CB4-4508-A468-655BE3D41A11}"/>
    <hyperlink ref="A327" r:id="rId201" display="https://christianparties.co.za/gallery/SGc-T011_Mat_____5___1_-___7_29.mp3" xr:uid="{2F2CA36C-A5B8-4F33-AF8C-D77DE702F132}"/>
    <hyperlink ref="A328" r:id="rId202" display="https://christianparties.co.za/gallery/SGc-T012_Rom___8___1_-_39.mp3" xr:uid="{08974F1B-C297-4960-B6FC-4D22EC2478DE}"/>
    <hyperlink ref="A329" r:id="rId203" display="https://christianparties.co.za/gallery/SGc-T013_Mat__18___1_-_26__45_.mp3" xr:uid="{EBB3864D-C541-4E94-8770-15E7250165C2}"/>
    <hyperlink ref="A338" r:id="rId204" display="https://christianparties.co.za/gallery/SGd-T001_Gen___2_15_-_25_p1.mp3" xr:uid="{D1F6F21D-87DB-4D0E-9299-05C9350ACEAB}"/>
    <hyperlink ref="A339" r:id="rId205" display="https://christianparties.co.za/gallery/SGd-T002_Gen___2_15_-_25_p2.mp3" xr:uid="{820229FB-F779-4C72-902D-452D4866FC3F}"/>
    <hyperlink ref="A340" r:id="rId206" display="https://christianparties.co.za/gallery/SGd-T003_Gen___5_22_-_24.mp3" xr:uid="{8427BF70-F159-48FA-8AB4-75796A2F9A36}"/>
    <hyperlink ref="A341" r:id="rId207" display="https://christianparties.co.za/gallery/SGd-T004_Gen_17___1_-___9.mp3" xr:uid="{A8715087-0900-432E-8EE1-BDB480EC3CA6}"/>
    <hyperlink ref="A342" r:id="rId208" display="https://christianparties.co.za/gallery/SGd-T005_Gen_31___5_-_13.mp3" xr:uid="{6A8C046A-35BB-45BF-AF6B-DAC7334A7DA8}"/>
    <hyperlink ref="A343" r:id="rId209" display="https://christianparties.co.za/gallery/SGd-T006_1Sa_23___4___30___8.mp3" xr:uid="{B43A7F88-97ED-49B9-89B7-B768E90C1B4C}"/>
    <hyperlink ref="A344" r:id="rId210" display="https://christianparties.co.za/gallery/SGd-T007_2Sa___7___1_-_29.mp3" xr:uid="{0BDD0984-438A-4957-98DA-35AB2EF8BA76}"/>
    <hyperlink ref="A345" r:id="rId211" display="https://christianparties.co.za/gallery/SGd-T008_Mat___7_22_-_27.mp3" xr:uid="{FEE48B97-29B2-4BBE-A6BF-DA28E8E69AE0}"/>
    <hyperlink ref="A346" r:id="rId212" display="https://christianparties.co.za/gallery/SGd-T009_Mar_16_19.mp3" xr:uid="{5805DD90-85D2-4313-B625-C5E2CA378F81}"/>
    <hyperlink ref="A347" r:id="rId213" display="https://christianparties.co.za/gallery/SGd-T010_1Co_14_29.mp3" xr:uid="{BB060AEC-92F9-4E70-AF5B-985A0A94A6C0}"/>
    <hyperlink ref="A348" r:id="rId214" display="https://christianparties.co.za/gallery/SGd-T011_Psa_86___3.mp3" xr:uid="{E9BEE569-9FB4-4633-9E56-1B63F65DB0B4}"/>
    <hyperlink ref="A349" r:id="rId215" display="https://christianparties.co.za/gallery/SGd-T012_1Tim__5___5.mp3" xr:uid="{2B61C2EF-A730-440E-94DA-F32DA950945F}"/>
    <hyperlink ref="A359" r:id="rId216" display="https://christianparties.co.za/gallery/SGe-T001_Jam___1__27.mp3" xr:uid="{D3859780-EE6B-4601-B8DD-5FC3368F7436}"/>
    <hyperlink ref="A360" r:id="rId217" display="https://christianparties.co.za/gallery/SGe-T002_Mat__25___1_-_46.mp3" xr:uid="{2A3EC934-40B4-406B-B001-C62828AE824E}"/>
    <hyperlink ref="A361" r:id="rId218" display="https://christianparties.co.za/gallery/SGe-T003_1Co_12____3_-_12.mp3" xr:uid="{53618121-2470-4F13-8D5E-6C5FF6E1C734}"/>
    <hyperlink ref="A362" r:id="rId219" display="https://christianparties.co.za/gallery/SGe-T004_Rev_22__17.mp3" xr:uid="{07410034-97D6-4BDC-9ABF-5C231AE4EC58}"/>
    <hyperlink ref="A363" r:id="rId220" display="https://christianparties.co.za/gallery/SGe-T005_Tit_____1____6_-___9.mp3" xr:uid="{8EFBC963-1EC9-449C-8947-96F1BFF9A5E3}"/>
    <hyperlink ref="A364" r:id="rId221" display="https://christianparties.co.za/gallery/SGe-T006_1Ti____4____1_-_11.mp3" xr:uid="{23750FCD-5077-4455-811C-1518B079B504}"/>
    <hyperlink ref="A365" r:id="rId222" display="https://christianparties.co.za/gallery/SGe-T007_Joh__13____2_-_17.mp3" xr:uid="{63914FB7-02AD-4D40-9EF8-2490C82B66EE}"/>
    <hyperlink ref="A366" r:id="rId223" display="https://christianparties.co.za/gallery/SGe-T008_Luk__22__25_-_27.mp3" xr:uid="{830EA69D-E393-4EEB-B19B-F27976986DD8}"/>
    <hyperlink ref="A367" r:id="rId224" display="https://christianparties.co.za/gallery/SGe-T009_Mat__23____1_-_29.mp3" xr:uid="{7CDCE2E3-7354-471E-AAEB-193C8427B9B8}"/>
    <hyperlink ref="A368" r:id="rId225" display="https://christianparties.co.za/gallery/SGe-T010_Joh__15____1_-_26.mp3" xr:uid="{9FCADDB7-04C4-47E7-A69A-30DC5F5A6927}"/>
    <hyperlink ref="A369" r:id="rId226" display="https://christianparties.co.za/gallery/SGe-T011_Luk____6__12_-_49.mp3" xr:uid="{61DB4C62-53E7-430F-806B-D5272104A0EE}"/>
    <hyperlink ref="A370" r:id="rId227" display="https://christianparties.co.za/gallery/SGe-T012_Joh__21__15_-_19.mp3" xr:uid="{89577548-629A-4934-84C8-EB7983054608}"/>
    <hyperlink ref="A380" r:id="rId228" display="https://christianparties.co.za/gallery/ESa-T001_2Ki_20_1-5.mp3" xr:uid="{0834B448-7468-45CE-8373-5C00E4375F39}"/>
    <hyperlink ref="A381" r:id="rId229" display="https://christianparties.co.za/gallery/ESa-T002_Est_8_1-7.mp3" xr:uid="{7230C81A-24B7-4AEF-85BE-D590C1D0D27F}"/>
    <hyperlink ref="A382" r:id="rId230" display="https://christianparties.co.za/gallery/ESa-T003_Job_16_6-22___42_1-6.mp3" xr:uid="{9F9E8FEB-B8C6-4832-979E-5C2B4D8AE400}"/>
    <hyperlink ref="A383" r:id="rId231" display="https://christianparties.co.za/gallery/ESa-T004_Isa_25_1-10.mp3" xr:uid="{A017837B-AF60-4466-A867-DD91C4A0B41B}"/>
    <hyperlink ref="A384" r:id="rId232" display="https://christianparties.co.za/gallery/ESa-T005_Jer_31_15-17.mp3" xr:uid="{E057CF75-FC73-499F-902D-1801EE066184}"/>
    <hyperlink ref="A385" r:id="rId233" display="https://christianparties.co.za/gallery/ESa-T006_Eze_24_15-24_.mp3" xr:uid="{1D415BFA-0E05-4093-86B7-4F9A670080B0}"/>
    <hyperlink ref="A386" r:id="rId234" display="https://christianparties.co.za/gallery/ESa-T007_Mar_9_14-29.mp3" xr:uid="{BBCD6627-BECE-42CB-9F23-BA5B70E7E48B}"/>
    <hyperlink ref="A387" r:id="rId235" display="https://christianparties.co.za/gallery/ESa-T008_Luk_7_36-50.mp3" xr:uid="{35C6B589-F7DA-4C0F-A006-3EEAD03B07A8}"/>
    <hyperlink ref="A388" r:id="rId236" display="https://christianparties.co.za/gallery/ESa-T009_2Co_2_1-11.mp3" xr:uid="{D5948537-1806-4199-A982-3344D9338098}"/>
    <hyperlink ref="A389" r:id="rId237" display="https://christianparties.co.za/gallery/ESa-T010_2Ti_1_3-8.mp3" xr:uid="{7AE1AEB1-7A07-4312-B3F6-EFBC7116129D}"/>
    <hyperlink ref="A390" r:id="rId238" display="https://christianparties.co.za/gallery/ESa-T011_Heb_5_5-10.mp3" xr:uid="{89E8F545-300F-4C93-9504-B03AB0BA0282}"/>
    <hyperlink ref="A391" r:id="rId239" display="https://christianparties.co.za/gallery/ESa-T012_Rev_7_9-17.mp3" xr:uid="{9E9C99E2-9B45-4B36-A6E9-FCD2C70CF859}"/>
    <hyperlink ref="A392" r:id="rId240" display="https://christianparties.co.za/gallery/ESa-T013_Gen_18_13-15 __21_6 .mp3" xr:uid="{69845487-C7DB-4F21-90E2-EAF4A91D8976}"/>
    <hyperlink ref="A393" r:id="rId241" display="https://christianparties.co.za/gallery/ESa-T014_Psa_52_1-9_.mp3" xr:uid="{F68DBAFE-4E6A-4253-B511-99B14545AD83}"/>
    <hyperlink ref="A394" r:id="rId242" display="https://christianparties.co.za/gallery/ESa-T015_Luk_6_20-26.mp3" xr:uid="{B4EC1576-F150-46BC-8887-C82B214789A0}"/>
    <hyperlink ref="A401" r:id="rId243" display="https://christianparties.co.za/gallery/ESb-T001_Psa_23_1-6.mp3" xr:uid="{8AA6568E-3175-4020-9A0C-D731124E754F}"/>
    <hyperlink ref="A402" r:id="rId244" display="https://christianparties.co.za/gallery/ESb-T002_Mat_9_20-22.mp3" xr:uid="{48DF66C3-6CE7-4B90-A51E-B29F1AC8EAB7}"/>
    <hyperlink ref="A403" r:id="rId245" display="https://christianparties.co.za/gallery/ESb-T003_Mal_2_6.mp3" xr:uid="{B78FEF20-CEE3-45E6-95F6-396A98CCA168}"/>
    <hyperlink ref="A404" r:id="rId246" display="https://christianparties.co.za/gallery/ESb-T004_Joh_5_1-14.mp3" xr:uid="{DBBBAEA6-3AE8-47F2-B361-688D3CDF9C99}"/>
    <hyperlink ref="A405" r:id="rId247" display="https://christianparties.co.za/gallery/ESb-T005_Joh_8_1-11.mp3" xr:uid="{D1491A61-EDCF-4348-AB41-0840E0EE3ECB}"/>
    <hyperlink ref="A406" r:id="rId248" display="https://christianparties.co.za/gallery/ESb-T006_Rom_7_14-24.mp3" xr:uid="{FBF04A4C-E5AD-4CEB-BFF2-F8CA529A804B}"/>
    <hyperlink ref="A407" r:id="rId249" display="https://christianparties.co.za/gallery/ESb-T007_Heb_10_22-23.mp3" xr:uid="{70F268A8-1683-485D-A997-5AC376BE16CC}"/>
    <hyperlink ref="A408" r:id="rId250" display="https://christianparties.co.za/gallery/ESb-T008_Mat_18_33-35.mp3" xr:uid="{20A06C33-65A5-4330-822F-B16AAEB45E92}"/>
    <hyperlink ref="A409" r:id="rId251" display="https://christianparties.co.za/gallery/ESb-T009_Mat_12_33-37.mp3" xr:uid="{F85A77C5-C651-489C-BF33-33C9BD393A65}"/>
    <hyperlink ref="A410" r:id="rId252" display="https://christianparties.co.za/gallery/ESb-T010_Luk_18_9-14.mp3" xr:uid="{0BFC1971-F670-493C-B4F9-B8D074FD0D87}"/>
    <hyperlink ref="A411" r:id="rId253" display="https://christianparties.co.za/gallery/ESb-T011_Rom_3_21-28.mp3" xr:uid="{004E514D-A547-473C-BA19-BC7E022BD8EA}"/>
    <hyperlink ref="A412" r:id="rId254" display="https://christianparties.co.za/gallery/ESb-T012_Tit_3_1-8.mp3" xr:uid="{557BD164-2351-4BDE-B44B-FCE60FB6D6D5}"/>
    <hyperlink ref="A413" r:id="rId255" display="https://christianparties.co.za/gallery/ESb-T013_Act_9_1-22.mp3" xr:uid="{D50C2D0A-1BE4-4E12-BE57-1878CFC41A70}"/>
    <hyperlink ref="A414" r:id="rId256" display="https://christianparties.co.za/gallery/ESb-T014_Mar_14_3-9.mp3" xr:uid="{B4510BD2-E38B-4B0A-9A0A-4C6DA1DF58C3}"/>
    <hyperlink ref="A415" r:id="rId257" display="https://christianparties.co.za/gallery/ESb-T015_Mic_7_18-20_.mp3" xr:uid="{43E61240-73E0-4463-B2D5-A364B5321891}"/>
    <hyperlink ref="A416" r:id="rId258" display="https://christianparties.co.za/gallery/ESb-T016_Heb_10_10-18.mp3" xr:uid="{9FDADA4F-69B5-49CE-A84A-7B860139FD26}"/>
    <hyperlink ref="A422" r:id="rId259" display="https://christianparties.co.za/gallery/ESc-T001_Gen_2__18-24.mp3" xr:uid="{B1C7A134-5CEB-4377-855C-609734A97647}"/>
    <hyperlink ref="A423" r:id="rId260" display="https://christianparties.co.za/gallery/ESc-T002_Gen_24__34-67.mp3" xr:uid="{6A6DC89D-8BE4-49C9-A6E1-BA2845F61566}"/>
    <hyperlink ref="A424" r:id="rId261" display="https://christianparties.co.za/gallery/ESc-T003_Gen_44_18-34.mp3" xr:uid="{9D83595A-D83D-4E52-9464-C0D0939324DF}"/>
    <hyperlink ref="A425" r:id="rId262" display="https://christianparties.co.za/gallery/ESc-T004_Gen_45_1-15.mp3" xr:uid="{06FCD6F1-614C-42C4-B9C9-639EEABCC536}"/>
    <hyperlink ref="A426" r:id="rId263" display="https://christianparties.co.za/gallery/ESc-T005_Exo_14_10-15.mp3" xr:uid="{B7897726-F169-45F6-98AF-E4BFD803C785}"/>
    <hyperlink ref="A427" r:id="rId264" display="https://christianparties.co.za/gallery/ESc-T006_Jdg_11_27-40.mp3" xr:uid="{F705EE98-000A-47B8-8955-FD12A8815649}"/>
    <hyperlink ref="A428" r:id="rId265" display="https://christianparties.co.za/gallery/ESc-T007_2Ki_4__8-37.mp3" xr:uid="{308A9FB1-5BCA-4357-810B-070A11D58316}"/>
    <hyperlink ref="A429" r:id="rId266" display="https://christianparties.co.za/gallery/ESc-T008_2Ki_19_15.mp3" xr:uid="{862DB5FE-54ED-4B56-A725-2685F0389B4E}"/>
    <hyperlink ref="A430" r:id="rId267" display="https://christianparties.co.za/gallery/ESc-T009_Job_31__1-40.mp3" xr:uid="{B6A5A04F-BF93-438C-BD76-D3B68033E252}"/>
    <hyperlink ref="A431" r:id="rId268" display="https://christianparties.co.za/gallery/ESc-T010_Psa_102_1-7.mp3" xr:uid="{B71E3673-B977-43A2-9091-892D39A925CC}"/>
    <hyperlink ref="A432" r:id="rId269" display="https://christianparties.co.za/gallery/ESc-T011_Pro_9_6-12.mp3" xr:uid="{348D7519-C72D-4660-AC9C-E1960F094FF2}"/>
    <hyperlink ref="A433" r:id="rId270" display="https://christianparties.co.za/gallery/ESc-T012_Lam_4_8-12.mp3" xr:uid="{EBB2C5CB-C0F4-4D81-A855-7062BF9727BC}"/>
    <hyperlink ref="A434" r:id="rId271" display="https://christianparties.co.za/gallery/ESc-T013_Mat_4_1-4.mp3" xr:uid="{238B57FE-4F3C-4799-B3CE-BF7F8B0465C5}"/>
    <hyperlink ref="A435" r:id="rId272" display="https://christianparties.co.za/gallery/ESc-T014_Mat_7_6.mp3" xr:uid="{673D1D13-EFEF-46F6-8E26-2FCECAC49A66}"/>
    <hyperlink ref="A436" r:id="rId273" display="https://christianparties.co.za/gallery/ESc-T015_Mat_18_15-16.mp3" xr:uid="{F8450588-462D-4853-BB95-6098ACCC8C83}"/>
    <hyperlink ref="A437" r:id="rId274" display="https://christianparties.co.za/gallery/ESc-T016_Luk_10_38-42.mp3" xr:uid="{FA8633AC-786D-44A8-8D7A-69DAB37E70D5}"/>
    <hyperlink ref="A438" r:id="rId275" display="https://christianparties.co.za/gallery/ESc-T017_Joh_17__12-21.mp3" xr:uid="{2A761FBD-8F2B-46E8-BBDC-EE8C99C9C930}"/>
    <hyperlink ref="A439" r:id="rId276" display="https://christianparties.co.za/gallery/ESc-T018_Jam_2__14-18.mp3" xr:uid="{7BF1A43A-538A-4401-9F4F-620610DD2CF8}"/>
    <hyperlink ref="A440" r:id="rId277" display="https://christianparties.co.za/gallery/ESc-T019_1Ti_5_1-9.mp3" xr:uid="{18A007A4-856A-491B-9D1D-0DFE0101C150}"/>
    <hyperlink ref="A443" r:id="rId278" display="https://christianparties.co.za/gallery/Esd-T001_Joh_3_14-18.mp3" xr:uid="{7DE68177-A0F7-4E88-AAC3-BA1FF2F9F773}"/>
    <hyperlink ref="A444" r:id="rId279" display="https://christianparties.co.za/gallery/Esd-T002_Gen_29_1-30_.mp3" xr:uid="{DC724800-EDEE-49BF-A802-6F2AB2BDA8FF}"/>
    <hyperlink ref="A445" r:id="rId280" display="https://christianparties.co.za/gallery/Esd-T003_1Sa_17_57_-_18_1___2Sa_1_26.mp3" xr:uid="{173D413D-7C3E-4E3E-A3BA-21E6CADC76B2}"/>
    <hyperlink ref="A446" r:id="rId281" display="https://christianparties.co.za/gallery/Esd-T004_2Sa_11_1-12_25.mp3" xr:uid="{DE4C1AC4-4EA2-4373-B851-C7C4E286D904}"/>
    <hyperlink ref="A447" r:id="rId282" display="https://christianparties.co.za/gallery/Esd-T005_2Sa_13_1-22.mp3" xr:uid="{64C3CCCA-98E7-4250-95A8-D10614863C69}"/>
    <hyperlink ref="A448" r:id="rId283" display="https://christianparties.co.za/gallery/Esd-T006_Psa_91_1-16.mp3" xr:uid="{4888D70F-A490-4FF6-B70E-BA18DF451A53}"/>
    <hyperlink ref="A449" r:id="rId284" display="https://christianparties.co.za/gallery/Esd-T007_Pro_17_9___27_5.mp3" xr:uid="{A92BC5C7-244B-4A00-AA1A-1B226BFF34B2}"/>
    <hyperlink ref="A450" r:id="rId285" display="https://christianparties.co.za/gallery/Esd-T008_Son_1_2.mp3" xr:uid="{6502BAD5-CD4E-4B69-A60B-37E36B967D67}"/>
    <hyperlink ref="A451" r:id="rId286" display="https://christianparties.co.za/gallery/Esd-T009_Son_4_1-4_15.mp3" xr:uid="{1EABB0AE-75A0-40EA-B58C-85EA811C8FEB}"/>
    <hyperlink ref="A452" r:id="rId287" display="https://christianparties.co.za/gallery/Esd-T010_Mat_5_43-46.mp3" xr:uid="{A3FED843-E8F5-4F61-9DAE-C822D55874CF}"/>
    <hyperlink ref="A453" r:id="rId288" display="https://christianparties.co.za/gallery/Esd-T011_Joh_15_1-17.mp3" xr:uid="{63EC21B6-DDA9-4377-9F0E-A16F1BC7846F}"/>
    <hyperlink ref="A454" r:id="rId289" display="https://christianparties.co.za/gallery/Esd-T012_Eph_5_22-33.mp3" xr:uid="{CCD81CFD-1FAE-494F-8827-E85BAFBF0501}"/>
    <hyperlink ref="A464" r:id="rId290" display="https://christianparties.co.za/gallery/Ese-T001_Gen_1_1-31.mp3" xr:uid="{19E67167-74FA-4301-A4A7-B5D11574AA1F}"/>
    <hyperlink ref="A465" r:id="rId291" display="https://christianparties.co.za/gallery/Ese-T002_Gen_2_15-24.mp3" xr:uid="{511F3069-C089-441C-A33C-9286BAADA66C}"/>
    <hyperlink ref="A466" r:id="rId292" display="https://christianparties.co.za/gallery/Ese-T003_Gen_30_1-2.mp3" xr:uid="{343BF3C0-975B-47D0-8F94-CEE355C96884}"/>
    <hyperlink ref="A467" r:id="rId293" display="https://christianparties.co.za/gallery/Ese-T004_Deu_6_5-25.mp3" xr:uid="{0FAC806F-E7CA-41AD-8A86-B7EAB5215FA1}"/>
    <hyperlink ref="A468" r:id="rId294" display="https://christianparties.co.za/gallery/Ese-T005_Pro_7_1-27.mp3" xr:uid="{2199C6DE-AAE0-4BF0-AF09-25E14E9E115F}"/>
    <hyperlink ref="A469" r:id="rId295" display="https://christianparties.co.za/gallery/Ese-T006_Pro_25_24.mp3" xr:uid="{3034BB1C-4CEC-46AC-8D9E-3535958F08EC}"/>
    <hyperlink ref="A470" r:id="rId296" display="https://christianparties.co.za/gallery/Ese-T007_Son_8_6-7.mp3" xr:uid="{99DFA96E-5646-4DAC-9215-3DF7C313F51F}"/>
    <hyperlink ref="A471" r:id="rId297" display="https://christianparties.co.za/gallery/Ese-T008_Rom_13_8.mp3" xr:uid="{7EFB1753-A56A-4311-9E49-BFADE6815B6B}"/>
    <hyperlink ref="A472" r:id="rId298" display="https://christianparties.co.za/gallery/Ese-T009_1Co_13_1-13.mp3" xr:uid="{5FFE7D59-63BC-47A5-8343-5EBDE1FC0552}"/>
    <hyperlink ref="A473" r:id="rId299" display="https://christianparties.co.za/gallery/Ese-T010_2Co_12_14-15.mp3" xr:uid="{3469E5B1-ED17-4A33-988E-707A3AFBA3D0}"/>
    <hyperlink ref="A474" r:id="rId300" display="https://christianparties.co.za/gallery/Ese-T011_2Ki_4_8-17.mp3" xr:uid="{8ADF403A-FA68-4719-AC9C-7CF60A7D8E1C}"/>
    <hyperlink ref="A475" r:id="rId301" display="https://christianparties.co.za/gallery/Ese-T012_1Joh_4_7-21.mp3" xr:uid="{6A7A7E7A-FD86-4BB0-9638-2DAA35E8250F}"/>
    <hyperlink ref="A485" r:id="rId302" display="https://christianparties.co.za/gallery/Eba-T001_Exo_32_7-15.mp3" xr:uid="{8B526FAF-CED8-4064-9039-18E5B8DDA083}"/>
    <hyperlink ref="A486" r:id="rId303" display="https://christianparties.co.za/gallery/Eba-T002_Mar_1_3-8.mp3" xr:uid="{42659F4F-657F-492C-A978-16F2D5015B2F}"/>
    <hyperlink ref="A487" r:id="rId304" display="https://christianparties.co.za/gallery/Eba-T003_Luk_3_7-16.mp3" xr:uid="{FFB780A2-5A36-470A-9B3F-96DEDD600122}"/>
    <hyperlink ref="A488" r:id="rId305" display="https://christianparties.co.za/gallery/Eba-T004_Joh_8_2-11.mp3" xr:uid="{3861C7FC-1D81-4FE7-8914-5AD686476116}"/>
    <hyperlink ref="A489" r:id="rId306" display="https://christianparties.co.za/gallery/Eba-T005_Act_22_30-23_1.mp3" xr:uid="{B56420B2-6332-4273-AE8F-0CC8D0931491}"/>
    <hyperlink ref="A490" r:id="rId307" display="https://christianparties.co.za/gallery/Eba-T006_Act_24_1-23.mp3" xr:uid="{21C288CF-1C09-4CD1-9C90-9D0E6213BD80}"/>
    <hyperlink ref="A491" r:id="rId308" display="https://christianparties.co.za/gallery/Eba-T007_Rom_2_12-15.mp3" xr:uid="{ABACE89E-7916-401C-9049-71DF69A28034}"/>
    <hyperlink ref="A492" r:id="rId309" display="https://christianparties.co.za/gallery/Eba-T008_Rom_13_1-7.mp3" xr:uid="{AF225B1A-EA7F-44B6-92A5-A389B1207218}"/>
    <hyperlink ref="A493" r:id="rId310" display="https://christianparties.co.za/gallery/Eba-T009_1Co_8_3-13.mp3" xr:uid="{80422B00-3F09-45C2-AA13-B04B652ADFF1}"/>
    <hyperlink ref="A494" r:id="rId311" display="https://christianparties.co.za/gallery/Eba-T010_1Co_10_23-32.mp3" xr:uid="{2A8266EF-8B30-4E1F-B1A9-1197AD4D4052}"/>
    <hyperlink ref="A495" r:id="rId312" display="https://christianparties.co.za/gallery/Eba-T011_2Co_1_12.mp3" xr:uid="{6C2FBEAC-43B2-45E9-B1D0-5BCFF203D242}"/>
    <hyperlink ref="A496" r:id="rId313" display="https://christianparties.co.za/gallery/Eba-T012_2Co_3_13-4-6.mp3" xr:uid="{422A9435-8DCA-4B8E-B630-280CFD02BE66}"/>
    <hyperlink ref="A497" r:id="rId314" display="https://christianparties.co.za/gallery/Eba-T013_1Ti_4_1-5.mp3" xr:uid="{75F98BF2-F4F3-4DBA-B015-885C0D61850F}"/>
    <hyperlink ref="A498" r:id="rId315" display="https://christianparties.co.za/gallery/Eba-T014_Tit_1_10-16.mp3" xr:uid="{50829461-F2A8-43E9-86E8-BA8F609A9C7F}"/>
    <hyperlink ref="A499" r:id="rId316" display="https://christianparties.co.za/gallery/Eba-T015_Heb_9_8-15.mp3" xr:uid="{850CCF3A-4DA0-4E48-8F41-620DC86F645F}"/>
    <hyperlink ref="A500" r:id="rId317" display="https://christianparties.co.za/gallery/Eba-T016_1Pe_2_13-25.mp3" xr:uid="{41763269-D8BC-4F24-BE1D-CF11BCBDDF49}"/>
    <hyperlink ref="A501" r:id="rId318" display="https://christianparties.co.za/gallery/Eba-T017_1Pe_3_8-22.mp3" xr:uid="{C011CEFB-67BE-4B5A-BE92-BAB755A3DC96}"/>
    <hyperlink ref="A506" r:id="rId319" display="https://christianparties.co.za/gallery/Ebb-T001_1Sa_30_1-8.mp3" xr:uid="{4746B4F1-E593-4B56-B9D5-126ACCDE1336}"/>
    <hyperlink ref="A507" r:id="rId320" display="https://christianparties.co.za/gallery/Ebb-T002_2CH_30_26-31_11.mp3" xr:uid="{962673BE-440E-4047-ACB0-A1881A4BBA8E}"/>
    <hyperlink ref="A508" r:id="rId321" display="https://christianparties.co.za/gallery/Ebb-T003_Isiah_41_1-6.mp3" xr:uid="{CF295AF7-C8D2-4B2A-A74F-CCC02023BFB9}"/>
    <hyperlink ref="A509" r:id="rId322" display="https://christianparties.co.za/gallery/Ebb-T004_Deu_1_21-40.mp3" xr:uid="{D15ADFFF-BA2D-4204-9969-B2E3335322DE}"/>
    <hyperlink ref="A510" r:id="rId323" display="https://christianparties.co.za/gallery/Ebb-T005_Deu_3_23-28.mp3" xr:uid="{300DB2CD-0DF7-44E6-9188-EBEC08AC6EC6}"/>
    <hyperlink ref="A511" r:id="rId324" display="https://christianparties.co.za/gallery/Ebb-T006_2_Sa_11_1-12_14.mp3" xr:uid="{715BEF9C-DE68-4260-80AE-CE3AD2D452B8}"/>
    <hyperlink ref="A512" r:id="rId325" display="https://christianparties.co.za/gallery/Ebb-T007_Psa_27_1-14.mp3" xr:uid="{A3972DD9-CBE0-477C-8FA5-FD0181A739E5}"/>
    <hyperlink ref="A513" r:id="rId326" display="https://christianparties.co.za/gallery/Ebb-T008_Luk_22_31-34__54-62__Joh_21_15-19.mp3" xr:uid="{54B26A24-1DEE-46DD-BE58-086AA7E716CC}"/>
    <hyperlink ref="A514" r:id="rId327" display="https://christianparties.co.za/gallery/Ebb-T009_1Pe_5_1-11.mp3" xr:uid="{10EDE2E4-FB88-4F87-8446-247942065811}"/>
    <hyperlink ref="A515" r:id="rId328" display="https://christianparties.co.za/gallery/Ebb-T010_Rev_3_1-6.mp3" xr:uid="{A89FD505-918C-45DB-B3AB-9BCBCB7791AE}"/>
    <hyperlink ref="A516" r:id="rId329" display="https://christianparties.co.za/gallery/Ebb-T011_Joh_17_1-26.mp3" xr:uid="{81E64A2F-355A-431A-BF9F-B2112E790AB8}"/>
    <hyperlink ref="A517" r:id="rId330" display="https://christianparties.co.za/gallery/Ebb-T012_Mat_28_16-28.mp3" xr:uid="{07A27339-584E-4424-B7B9-680E63E3136C}"/>
    <hyperlink ref="A527" r:id="rId331" display="https://christianparties.co.za/gallery/Ebc-T001_Mat_7_1-6.mp3" xr:uid="{BDB67F5A-620E-44B7-9931-8C53451D08C1}"/>
    <hyperlink ref="A528" r:id="rId332" display="https://christianparties.co.za/gallery/Ebc-T002_Luk_12_57-59.mp3" xr:uid="{FF86A2BF-5066-4C7C-9C1B-E8083DC53A30}"/>
    <hyperlink ref="A529" r:id="rId333" display="https://christianparties.co.za/gallery/Ebc-T003_Luk_19_11-27.mp3" xr:uid="{28D9964F-3317-45BA-94A4-1BAE560B80C5}"/>
    <hyperlink ref="A530" r:id="rId334" display="https://christianparties.co.za/gallery/Ebc-T004_Joh_8_15.mp3" xr:uid="{CA63CB16-74F2-4573-B8E0-105466C177CB}"/>
    <hyperlink ref="A531" r:id="rId335" display="https://christianparties.co.za/gallery/Ebc-T005_Joh_8_31-36.mp3" xr:uid="{A094EDE0-02C8-4C9F-8DCB-21C87C6D5E4F}"/>
    <hyperlink ref="A532" r:id="rId336" display="https://christianparties.co.za/gallery/Ebc-T006_Joh_12_44-50.mp3" xr:uid="{7FFD37D2-C8BD-4C9F-BA27-02747BA0FB78}"/>
    <hyperlink ref="A533" r:id="rId337" display="https://christianparties.co.za/gallery/Ebc-T007_1Co_4_3-5.mp3" xr:uid="{E419C919-CF81-49FC-B326-B1EB737745C6}"/>
    <hyperlink ref="A534" r:id="rId338" display="https://christianparties.co.za/gallery/Ebc-T008_Jam_5_7-12.mp3" xr:uid="{EE79EA8F-558A-4DD4-940F-389F2F282E03}"/>
    <hyperlink ref="A535" r:id="rId339" display="https://christianparties.co.za/gallery/Ebc-T009_2Sa_13_1-22.mp3" xr:uid="{1DBFF154-4BFF-463B-8B68-B9638E0225EF}"/>
    <hyperlink ref="A536" r:id="rId340" display="https://christianparties.co.za/gallery/Ebc-T010_Mat_17_5.mp3" xr:uid="{3F1AA2F1-4970-42B6-9BEB-8453687081BA}"/>
    <hyperlink ref="A537" r:id="rId341" display="https://christianparties.co.za/gallery/Ebc-T011_1Joh_3_19-24.mp3" xr:uid="{8DBA3A8B-CBCA-4259-89AA-547D80EA1CA0}"/>
    <hyperlink ref="A538" r:id="rId342" display="https://christianparties.co.za/gallery/Ebc-T012_Pro_27_9.mp3" xr:uid="{311C2028-C08A-40AA-84E5-26D7B826E2B2}"/>
    <hyperlink ref="A539" r:id="rId343" display="https://christianparties.co.za/gallery/Ebc-T013_Pro_27_17-18.mp3" xr:uid="{FE6AF255-6842-467A-AB4C-0BAB3E07B73E}"/>
    <hyperlink ref="A540" r:id="rId344" display="https://christianparties.co.za/gallery/Ebc-T014_Jam_2_8-13..mp3" xr:uid="{EBF6BE3E-2493-4010-AA0E-6851C4D03D48}"/>
    <hyperlink ref="A548" r:id="rId345" display="https://christianparties.co.za/gallery/Ebd-T001_Mat_18_15-16.mp3" xr:uid="{63A96795-DF82-4C59-9354-9E587944D661}"/>
    <hyperlink ref="A549" r:id="rId346" display="https://christianparties.co.za/gallery/Ebd-T002_Mat_18_18-20.mp3" xr:uid="{7E01FA71-985F-4CE3-9E12-0B6A5FA7C243}"/>
    <hyperlink ref="A550" r:id="rId347" display="https://christianparties.co.za/gallery/Ebd-T003_1Co_6_1-11.mp3" xr:uid="{DD5BB95E-7E26-42D1-A1A5-A6B924807553}"/>
    <hyperlink ref="A551" r:id="rId348" display="https://christianparties.co.za/gallery/Ebd-T004_Gal_6_1-11.mp3" xr:uid="{574807BA-9A42-4B55-B01E-0DB0F9B55C6F}"/>
    <hyperlink ref="A552" r:id="rId349" display="https://christianparties.co.za/gallery/Ebd-T005_Gal_6_1-3.mp3" xr:uid="{D02E2E5C-2DEA-4EF8-9807-18B8CA8A23C3}"/>
    <hyperlink ref="A553" r:id="rId350" display="https://christianparties.co.za/gallery/Ebd-T006_Gal_6_6-8.mp3" xr:uid="{F2E5D91A-7C0C-4D76-9352-5AA55ACE76FC}"/>
    <hyperlink ref="A554" r:id="rId351" display="https://christianparties.co.za/gallery/Ebd-T007_Ecc_5_6.mp3" xr:uid="{2AEE337E-D0C6-48D1-B8DA-AF3CD32A3BF7}"/>
    <hyperlink ref="A555" r:id="rId352" display="https://christianparties.co.za/gallery/Ebd-T008_Mat_7_4-5.mp3" xr:uid="{17F718C5-9F74-4374-91E3-8C717FE0F0F8}"/>
    <hyperlink ref="A556" r:id="rId353" display="https://christianparties.co.za/gallery/Ebd-T009_Joh_8_1-11.mp3" xr:uid="{94E48F79-3AAD-4E48-A60C-E4C758D41D16}"/>
    <hyperlink ref="A557" r:id="rId354" display="https://christianparties.co.za/gallery/Ebd-T010_2Ki_4_18-37.mp3" xr:uid="{83C4855D-795D-48F6-8820-2C5BFCBD0FDD}"/>
    <hyperlink ref="A558" r:id="rId355" display="https://christianparties.co.za/gallery/Ebd-T011_1Joh_4_16.mp3" xr:uid="{85ACA920-880B-4A85-8504-7D00885B66A3}"/>
    <hyperlink ref="A559" r:id="rId356" display="https://christianparties.co.za/gallery/Ebd-T012_1Joh_3_21__2_21.mp3" xr:uid="{E1862D8A-FFE9-40EF-A78B-640282FEB359}"/>
    <hyperlink ref="A569" r:id="rId357" display="https://christianparties.co.za/gallery/Ebe-T001_Mal_3_6-12.mp3" xr:uid="{333E97DF-E8F5-449E-BE36-64395B1A5445}"/>
    <hyperlink ref="A570" r:id="rId358" display="https://christianparties.co.za/gallery/Ebe-T002_Est_4_11-5_4.mp3" xr:uid="{80CDD73F-5267-459A-8C4F-8D24703464E1}"/>
    <hyperlink ref="A571" r:id="rId359" display="https://christianparties.co.za/gallery/Ebe-T003_Job_7_1-4.mp3" xr:uid="{2A7FA60E-6521-4BF6-B841-AAA6FE754BA2}"/>
    <hyperlink ref="A572" r:id="rId360" display="https://christianparties.co.za/gallery/Ebe-T004_Gen_33_1-4.mp3" xr:uid="{CDDF9273-463A-4F6C-9DD0-93B6648D0E4F}"/>
    <hyperlink ref="A573" r:id="rId361" display="https://christianparties.co.za/gallery/Ebe-T005_Exo_22_10-15.mp3" xr:uid="{77237493-3B90-4BEE-A187-FF2E74B74D1F}"/>
    <hyperlink ref="A574" r:id="rId362" display="https://christianparties.co.za/gallery/Ebe-T006_Job13_1-11.mp3" xr:uid="{71710C55-3E9A-4E8E-B694-82DA6AAC86DD}"/>
    <hyperlink ref="A575" r:id="rId363" display="https://christianparties.co.za/gallery/Ebe-T007_Pro_18_5-8.mp3" xr:uid="{531A09BE-1B5C-4EAE-B7C3-70911F6F7379}"/>
    <hyperlink ref="A576" r:id="rId364" display="https://christianparties.co.za/gallery/Ebe-T008_Gen_45_1-7.mp3" xr:uid="{3CF2F2EC-482D-45E4-B889-4A42AAD2A55A}"/>
    <hyperlink ref="A577" r:id="rId365" display="https://christianparties.co.za/gallery/Ebe-T009_Mar_14_1-9.mp3" xr:uid="{45B74C42-F282-499B-8CE4-372A0AD18989}"/>
    <hyperlink ref="A578" r:id="rId366" display="https://christianparties.co.za/gallery/Ebe-T010_Mat_9_20-22.mp3" xr:uid="{B24E1DFD-394A-4877-9F03-39CC968FE84C}"/>
    <hyperlink ref="A579" r:id="rId367" display="https://christianparties.co.za/gallery/Ebe-T011_Luk_17_11-19.mp3" xr:uid="{9FA9F345-0951-46A9-A243-E604F529E129}"/>
    <hyperlink ref="A580" r:id="rId368" display="https://christianparties.co.za/gallery/Ebe-T012_Mal_1_1-14.mp3" xr:uid="{CF984CE2-AA81-45D4-883E-336F91996FD3}"/>
    <hyperlink ref="A590" r:id="rId369" display="https://christianparties.co.za/gallery/EGa-T001_Gen_37_1-11.mp3" xr:uid="{16142EBC-7880-4E43-8C8B-F8CAF8C86A5C}"/>
    <hyperlink ref="A591" r:id="rId370" display="https://christianparties.co.za/gallery/EGa-T002_Num_30_1-16.mp3" xr:uid="{4D88DE34-D4F7-4D87-BD0C-D4F0BCB3AD9A}"/>
    <hyperlink ref="A592" r:id="rId371" display="https://christianparties.co.za/gallery/EGa-T003_Jdg_14_10-18.mp3" xr:uid="{F96569FE-F229-4115-B73D-47D212935869}"/>
    <hyperlink ref="A593" r:id="rId372" display="https://christianparties.co.za/gallery/EGa-T004_2Sa_15_13-37.mp3" xr:uid="{03924899-2340-49C5-BC68-0FB2CA627B91}"/>
    <hyperlink ref="A594" r:id="rId373" display="https://christianparties.co.za/gallery/EGa-T005_Pro_1_7-10.mp3" xr:uid="{2DCBFCEB-C874-49C2-9E16-982E6E2EB92A}"/>
    <hyperlink ref="A595" r:id="rId374" display="https://christianparties.co.za/gallery/EGa-T006_Pro_19_23-27.mp3" xr:uid="{59F93B39-F04F-4964-94FE-208E81CB4222}"/>
    <hyperlink ref="A596" r:id="rId375" display="https://christianparties.co.za/gallery/EGa-T007_Pro_7_5-9__12_13-14.mp3" xr:uid="{50928E43-544A-44F3-B491-81B889961AFA}"/>
    <hyperlink ref="A597" r:id="rId376" display="https://christianparties.co.za/gallery/EGa-T008_Son_2_8-14.mp3" xr:uid="{28A5CFDD-6CCE-4060-86A1-AA0F51916E65}"/>
    <hyperlink ref="A598" r:id="rId377" display="https://christianparties.co.za/gallery/EGa-T009_Dan_2_9-19.mp3" xr:uid="{B969F6A1-6EF2-4816-B7C4-8C746CD6A254}"/>
    <hyperlink ref="A599" r:id="rId378" display="https://christianparties.co.za/gallery/EGa-T010_Luk_8_17-18.mp3" xr:uid="{33542A64-23A4-477D-8C4F-9843412D6172}"/>
    <hyperlink ref="A600" r:id="rId379" display="https://christianparties.co.za/gallery/EGa-T011_Joh_8_43-47.mp3" xr:uid="{F280AB53-5460-4E7D-9C6C-35FA36940093}"/>
    <hyperlink ref="A601" r:id="rId380" display="https://christianparties.co.za/gallery/EGa-T012_Act_17_21.mp3" xr:uid="{887382F8-E82B-4910-BAD2-42DC122BDC90}"/>
    <hyperlink ref="A602" r:id="rId381" display="https://christianparties.co.za/gallery/EGa-T013_Heb_3_12-15.mp3" xr:uid="{BBF40E4D-F5DC-4454-B9AD-9E9C7563B4FF}"/>
    <hyperlink ref="A603" r:id="rId382" display="https://christianparties.co.za/gallery/EGa-T014_Jam_1_19-27.mp3" xr:uid="{6F244C37-DD16-4353-99E0-CDC01C0047D2}"/>
    <hyperlink ref="A604" r:id="rId383" display="https://christianparties.co.za/gallery/EGa-T015_Rev_3_19-20.mp3" xr:uid="{D4766B4E-8EDA-4929-8C69-9BA8EBA00309}"/>
    <hyperlink ref="A611" r:id="rId384" display="https://christianparties.co.za/gallery/EGb-T001_Psa_23_1-3.mp3" xr:uid="{3D24A0B7-BADA-4822-AFA1-512A1BBDBC1E}"/>
    <hyperlink ref="A612" r:id="rId385" display="https://christianparties.co.za/gallery/EGb-T002_Mat_17_1.mp3" xr:uid="{E2312827-EEB8-4A29-B7F1-7B01C72309E1}"/>
    <hyperlink ref="A613" r:id="rId386" display="https://christianparties.co.za/gallery/EGb-T003_Joh_6_15.mp3" xr:uid="{E3A3CD9E-FDDA-4E1E-B392-E36C4EEDB43D}"/>
    <hyperlink ref="A614" r:id="rId387" display="https://christianparties.co.za/gallery/EGb-T004_Rev_21_1-6.mp3" xr:uid="{5D51355D-60F6-4CAE-8B1A-FD8E9FC44AE2}"/>
    <hyperlink ref="A615" r:id="rId388" display="https://christianparties.co.za/gallery/EGb-T005_Gen_2_1-15.mp3" xr:uid="{A2FD51AE-7710-4083-AA3D-33980EE2BEAA}"/>
    <hyperlink ref="A616" r:id="rId389" display="https://christianparties.co.za/gallery/EGb-T006_Psa_96_1-13.mp3" xr:uid="{019D55D2-F523-4DDB-9471-DEF02FD81BBA}"/>
    <hyperlink ref="A617" r:id="rId390" display="https://christianparties.co.za/gallery/EGb-T007_Eze_47_6-12.mp3" xr:uid="{1AD197DB-2F33-4993-AD27-AE8878143DB2}"/>
    <hyperlink ref="A618" r:id="rId391" display="https://christianparties.co.za/gallery/EGb-T008_Mar_1_4-5.mp3" xr:uid="{48CA2B99-DEDC-4497-ABA8-521E37130178}"/>
    <hyperlink ref="A619" r:id="rId392" display="https://christianparties.co.za/gallery/EGb-T009_Act_16_13-15.mp3" xr:uid="{C8ECFA78-5F79-4B2C-BAB1-460E4012D8CB}"/>
    <hyperlink ref="A620" r:id="rId393" display="https://christianparties.co.za/gallery/EGb-T010_Isa_26_1-21.mp3" xr:uid="{347A0558-82E5-46FD-AF05-8FA09D483F1C}"/>
    <hyperlink ref="A632" r:id="rId394" display="https://christianparties.co.za/gallery/EGc-T001_Gen_2_18-25.mp3" xr:uid="{CBB30773-9CF5-4363-9D73-7288FE64080A}"/>
    <hyperlink ref="A633" r:id="rId395" display="https://christianparties.co.za/gallery/EGc-T002_Exo_23_1-9.mp3" xr:uid="{3DEE6BE0-B10B-4D52-9F7D-FBFE363828BD}"/>
    <hyperlink ref="A634" r:id="rId396" display="https://christianparties.co.za/gallery/EGc-T003_Joshua_1_14-15.mp3" xr:uid="{3830F91A-1290-4426-B9AC-EEF201AD1BA7}"/>
    <hyperlink ref="A635" r:id="rId397" display="https://christianparties.co.za/gallery/EGc-T004_2Sa_10_9-11.mp3" xr:uid="{AABD053B-74C9-412C-B942-1F5550BE654E}"/>
    <hyperlink ref="A636" r:id="rId398" display="https://christianparties.co.za/gallery/EGc-T005_Ecc_4_9-10.mp3" xr:uid="{B95CD1B3-3451-4178-8EA9-4809A31509FC}"/>
    <hyperlink ref="A637" r:id="rId399" display="https://christianparties.co.za/gallery/EGc-T006_Eze_12_13-14.mp3" xr:uid="{60E2CC00-6B6A-4685-80CC-60E8A0AB540B}"/>
    <hyperlink ref="A638" r:id="rId400" display="https://christianparties.co.za/gallery/EGc-T007_Luk_5_1-8.mp3" xr:uid="{2491E5D4-88A4-46EC-83B7-9E473D0CD6A1}"/>
    <hyperlink ref="A639" r:id="rId401" display="https://christianparties.co.za/gallery/EGc-T008_Luk_10_38-42.mp3" xr:uid="{C6B8D517-1E82-4E6A-AB64-731D63AB8918}"/>
    <hyperlink ref="A640" r:id="rId402" display="https://christianparties.co.za/gallery/EGc-T009_Phi_4_13.mp3" xr:uid="{EBD67393-5B02-4EF1-8D53-968633F71BA7}"/>
    <hyperlink ref="A641" r:id="rId403" display="https://christianparties.co.za/gallery/EGc-T010_Heb_4_11-16.mp3" xr:uid="{A48343E6-320B-4358-9BDA-19FBA4AE3B37}"/>
    <hyperlink ref="A653" r:id="rId404" display="https://christianparties.co.za/gallery/EGd-T001_Gen_4_7-11.mp3" xr:uid="{9116BD14-1D00-4DA5-B662-6198486038C4}"/>
    <hyperlink ref="A654" r:id="rId405" display="https://christianparties.co.za/gallery/EGd-T002_Eph_4_22-27.mp3" xr:uid="{9343797E-1841-4D20-BBE3-11571A7FA62E}"/>
    <hyperlink ref="A655" r:id="rId406" display="https://christianparties.co.za/gallery/EGd-T003_1Co_13_4-7.mp3" xr:uid="{7978DBF3-F7F1-422A-A06A-73403F588463}"/>
    <hyperlink ref="A656" r:id="rId407" display="https://christianparties.co.za/gallery/EGd-T004_1Sa_18_14-15.mp3" xr:uid="{5CE11D54-5AB4-40D6-8F1C-C473337A4045}"/>
    <hyperlink ref="A657" r:id="rId408" display="https://christianparties.co.za/gallery/EGd-T005_Psa_39_1-5.mp3" xr:uid="{3339863B-9C7C-4718-B644-0225A9205803}"/>
    <hyperlink ref="A658" r:id="rId409" display="https://christianparties.co.za/gallery/EGd-T006_1Pe_2_21-22.mp3" xr:uid="{4F9CCB4D-4CBC-4B84-BF10-A5ED2C1508A7}"/>
    <hyperlink ref="A659" r:id="rId410" display="https://christianparties.co.za/gallery/EGd-T007_Eph_4_17-21.mp3" xr:uid="{EF694648-C2C5-4679-BA5E-4244E505A753}"/>
    <hyperlink ref="A660" r:id="rId411" display="https://christianparties.co.za/gallery/EGd-T008_Heb_4_14-16.mp3" xr:uid="{F45AD7F3-B30E-49E0-9F6B-626B5C5E9D7E}"/>
    <hyperlink ref="A661" r:id="rId412" display="https://christianparties.co.za/gallery/EGd-T009_Pro_16_32.mp3" xr:uid="{E298673B-999C-4D7C-B4E1-ACFD56C4EF99}"/>
    <hyperlink ref="A662" r:id="rId413" display="https://christianparties.co.za/gallery/EGd-T010_Jam_1_19-20.mp3" xr:uid="{0892120D-F2B3-461A-9118-13ED93DE126F}"/>
    <hyperlink ref="A663" r:id="rId414" display="https://christianparties.co.za/gallery/EGd-T011_Eph_6_1-9.mp3" xr:uid="{57E3EA47-7B69-43F1-B81B-648F059AFF2B}"/>
    <hyperlink ref="A664" r:id="rId415" display="https://christianparties.co.za/gallery/EGd-T012_Eph_6_10-17.mp3" xr:uid="{249F35E0-84B5-4AD3-9C40-AF93DC71B481}"/>
    <hyperlink ref="A674" r:id="rId416" display="https://christianparties.co.za/gallery/EGe-T001_Psa_34_1-9.mp3" xr:uid="{606AF6F5-B675-4C2E-A539-B0DC709E6D2C}"/>
    <hyperlink ref="A675" r:id="rId417" display="https://christianparties.co.za/gallery/EGe-T002_Luk_1_5-38.mp3" xr:uid="{8E4F7575-4811-4AB4-A067-7A9863A53F57}"/>
    <hyperlink ref="A676" r:id="rId418" display="https://christianparties.co.za/gallery/EGe-T003_Gen_21_8-20.mp3" xr:uid="{4777A984-78B4-4DB6-89CF-42279DF01407}"/>
    <hyperlink ref="A677" r:id="rId419" display="https://christianparties.co.za/gallery/EGe-T004_Lev_20_26-27.mp3" xr:uid="{02FFDCE7-E2C2-4BAD-BCA8-30028F15E098}"/>
    <hyperlink ref="A678" r:id="rId420" display="https://christianparties.co.za/gallery/EGe-T005_1Sa_16_1-3.mp3" xr:uid="{A422B02D-3B01-4E2C-9875-F457BD2756B1}"/>
    <hyperlink ref="A679" r:id="rId421" display="https://christianparties.co.za/gallery/EGe-T006_2Ki_4_8-17.mp3" xr:uid="{D49A2FEB-7C3F-4899-BD52-72F53AD05595}"/>
    <hyperlink ref="A680" r:id="rId422" display="https://christianparties.co.za/gallery/EGe-T007_2Ki_23_21-25.mp3" xr:uid="{17ED10B3-AF28-4318-B475-7C2BEB4E73B5}"/>
    <hyperlink ref="A681" r:id="rId423" display="https://christianparties.co.za/gallery/EGe-T008_Mar_5_1-20.mp3" xr:uid="{F55A00E1-6958-4AA8-9560-CB1DD484E63A}"/>
    <hyperlink ref="A682" r:id="rId424" display="https://christianparties.co.za/gallery/EGe-T009_Joh_4_5-42.mp3" xr:uid="{B56A5D89-F91A-457D-B769-184BFF0B1A6D}"/>
    <hyperlink ref="A683" r:id="rId425" display="https://christianparties.co.za/gallery/EGe-T010_Act_19_11-20.mp3" xr:uid="{04948393-632D-42C6-8443-A5B043900E4F}"/>
    <hyperlink ref="A695" r:id="rId426" display="https://christianparties.co.za/gallery/PSa-T001_Gen_1_26-31.mp3" xr:uid="{77ED380F-FC94-4F92-AB1B-13160EDA4B3D}"/>
    <hyperlink ref="A696" r:id="rId427" display="https://christianparties.co.za/gallery/PSa-T002_Matthew_18__10-14.mp3" xr:uid="{BF3365A8-45F3-465C-95C8-12C2487C17D9}"/>
    <hyperlink ref="A697" r:id="rId428" display="https://christianparties.co.za/gallery/PSa-T003_Gen_2_15-25.mp3" xr:uid="{F26775A8-F4CC-407A-8FFA-313D86CAEC2A}"/>
    <hyperlink ref="A698" r:id="rId429" display="https://christianparties.co.za/gallery/PSa-T004_1Ki_3__16-28.mp3" xr:uid="{3D080D0F-0D43-4D4D-8F92-03F92A234401}"/>
    <hyperlink ref="A699" r:id="rId430" display="https://christianparties.co.za/gallery/PSa-T005_Gen_6_1-8.mp3" xr:uid="{AB275CAB-2D8A-4D05-99D4-9915EE3C3577}"/>
    <hyperlink ref="A700" r:id="rId431" display="https://christianparties.co.za/gallery/PSa-T006_Gen_16_1-13.mp3" xr:uid="{3863395C-3ABE-461A-92CC-2F1FE1B286A6}"/>
    <hyperlink ref="A701" r:id="rId432" display="https://christianparties.co.za/gallery/PSa-T007_Gen_21__8-21.mp3" xr:uid="{FD3D1BDD-873E-4B37-85B1-620C4052D9E8}"/>
    <hyperlink ref="A702" r:id="rId433" display="https://christianparties.co.za/gallery/PSa-T008_Gen_38__6-27.mp3" xr:uid="{5DAB6458-9ADF-45DA-8E44-CBD0FE6E2310}"/>
    <hyperlink ref="A703" r:id="rId434" display="https://christianparties.co.za/gallery/PSa-T009_2Sa_12_13-23.mp3" xr:uid="{E940B9D8-1921-492D-B63F-57C8311898D2}"/>
    <hyperlink ref="A704" r:id="rId435" display="https://christianparties.co.za/gallery/PSa-T010_Exo_2__1-10.mp3" xr:uid="{D1CFEA22-FA56-412D-AA40-65331105396E}"/>
    <hyperlink ref="A705" r:id="rId436" display="https://christianparties.co.za/gallery/PSa-T011_Exo_13__11-16.mp3" xr:uid="{396FECA8-327D-49B5-8F8E-59E2F2F9D817}"/>
    <hyperlink ref="A706" r:id="rId437" display="https://christianparties.co.za/gallery/PSa-T012_Lev_18_1-30.mp3" xr:uid="{34C5102B-0CB1-4F13-864A-C76DBD87FC5C}"/>
    <hyperlink ref="A707" r:id="rId438" display="https://christianparties.co.za/gallery/PSa-T013_Jdg_6__11-21.mp3" xr:uid="{1CB546A1-BF39-4E23-B5E4-7BC4CC5864DB}"/>
    <hyperlink ref="A708" r:id="rId439" display="https://christianparties.co.za/gallery/PSa-T014_Jdg_13__1-25.mp3" xr:uid="{15245B21-D9D9-4400-AC87-E19BF98682C5}"/>
    <hyperlink ref="A709" r:id="rId440" display="https://christianparties.co.za/gallery/PSa-T015_1SA_16__1-13.mp3" xr:uid="{CC41EAE2-D5E9-485E-8ABB-C079DBD7B1AC}"/>
    <hyperlink ref="A710" r:id="rId441" display="https://christianparties.co.za/gallery/PSa-T016_Mat_1__18-23.mp3" xr:uid="{2E49EE3C-8F83-4231-85CF-E88BF157757B}"/>
    <hyperlink ref="A711" r:id="rId442" display="https://christianparties.co.za/gallery/PSa-T017_Mat_19_13-15.mp3" xr:uid="{930E7E22-EB27-4340-8E62-8D0F70228017}"/>
    <hyperlink ref="A712" r:id="rId443" display="https://christianparties.co.za/gallery/PSa-T018_Joh_3__1-6.mp3" xr:uid="{07DD26B3-9E1A-40B5-8BF5-98697B470347}"/>
    <hyperlink ref="A713" r:id="rId444" display="https://christianparties.co.za/gallery/PSa-T019_Joh_18__33-37.mp3" xr:uid="{2740E9C9-21D6-45A7-ADD7-C949676FE633}"/>
    <hyperlink ref="A716" r:id="rId445" display="https://christianparties.co.za/gallery/PSb-T001_Gen_2__7.mp3" xr:uid="{D381A824-D0C5-41B1-9B20-20193ADD98D8}"/>
    <hyperlink ref="A717" r:id="rId446" display="https://christianparties.co.za/gallery/PSb-T002_Gen_9__1-17.mp3" xr:uid="{7D600CED-9488-4E4A-AAF5-26E10098307D}"/>
    <hyperlink ref="A718" r:id="rId447" display="https://christianparties.co.za/gallery/PSb-T003_Gen_7__1-22.mp3" xr:uid="{69B17F86-68CF-4758-BFD3-D5D6959EDE77}"/>
    <hyperlink ref="A719" r:id="rId448" display="https://christianparties.co.za/gallery/PSb-T004_Jos_10__40.mp3" xr:uid="{F2812B13-95AF-4462-848A-242FB4412FB4}"/>
    <hyperlink ref="A720" r:id="rId449" display="https://christianparties.co.za/gallery/PSb-T005_1Ki_17__17-24.mp3" xr:uid="{42496EF8-6B69-43C3-947C-F469433B5CA9}"/>
    <hyperlink ref="A721" r:id="rId450" display="https://christianparties.co.za/gallery/PSb-T006_Psa_104__1-35.mp3" xr:uid="{5155C5CF-0E33-4F96-AF02-66353F5D8E84}"/>
    <hyperlink ref="A722" r:id="rId451" display="https://christianparties.co.za/gallery/PSb-T007_Isa_2__6-22.mp3" xr:uid="{176971FF-5157-486F-9282-6DA7591D9641}"/>
    <hyperlink ref="A723" r:id="rId452" display="https://christianparties.co.za/gallery/PSb-T008_Isa_42_1-9.mp3" xr:uid="{31CA6416-5067-41AB-97A7-540EF7D0E808}"/>
    <hyperlink ref="A724" r:id="rId453" display="https://christianparties.co.za/gallery/PSb-T009_Jer_10__10-14.mp3" xr:uid="{F9CFDC5C-CF02-4B4E-A366-66A647939890}"/>
    <hyperlink ref="A725" r:id="rId454" display="https://christianparties.co.za/gallery/PSb-T010_Eze_37__1-14.mp3" xr:uid="{EC40023C-BC68-4463-8D31-EED06B2638A1}"/>
    <hyperlink ref="A726" r:id="rId455" display="https://christianparties.co.za/gallery/PSb-T011_Joh_10__1-19.mp3" xr:uid="{BBD0AC51-43B6-4EC6-807D-E427689A93DE}"/>
    <hyperlink ref="A727" r:id="rId456" display="https://christianparties.co.za/gallery/PSb-T012_Act_17__24-25.mp3" xr:uid="{ED161A58-CC9D-434A-AFE9-853584D7793E}"/>
    <hyperlink ref="A728" r:id="rId457" display="https://christianparties.co.za/gallery/PSb-T013_Eph_2__1-10.mp3" xr:uid="{12F38566-98EB-48DC-B36D-6FBAA88F21A7}"/>
    <hyperlink ref="A729" r:id="rId458" display="https://christianparties.co.za/gallery/PSb-T014_Joh_20__19-23.mp3" xr:uid="{84986951-0901-4B84-93C4-631CB88B0D52}"/>
    <hyperlink ref="A737" r:id="rId459" display="https://christianparties.co.za/gallery/PSc-T001_Psa_61__1-8.mp3" xr:uid="{9BD0C5F9-D35A-4AE5-871F-F47BE5F2F447}"/>
    <hyperlink ref="A738" r:id="rId460" display="https://christianparties.co.za/gallery/PSc-T002_Gen_19__1-30.mp3" xr:uid="{0486A0DE-106C-41C2-9454-F7E271AB2A90}"/>
    <hyperlink ref="A739" r:id="rId461" display="https://christianparties.co.za/gallery/PSc-T003_Gen_23__1-20.mp3" xr:uid="{5C92F8E3-B073-4361-BB75-6480FC95ED36}"/>
    <hyperlink ref="A740" r:id="rId462" display="https://christianparties.co.za/gallery/PSc-T004_1Sa_24__1-22.mp3" xr:uid="{7B329323-05CA-4C43-A901-A57F9E1CA943}"/>
    <hyperlink ref="A741" r:id="rId463" display="https://christianparties.co.za/gallery/PSc-T005_Joh_11__1-44.mp3" xr:uid="{70FAA8EB-61FB-4A7F-8CCA-9BAC173F7F6B}"/>
    <hyperlink ref="A742" r:id="rId464" display="https://christianparties.co.za/gallery/PSc-T006_Gen_24__33-67.mp3" xr:uid="{E18E42A9-DFBC-4548-A4B3-A3A31B155558}"/>
    <hyperlink ref="A743" r:id="rId465" display="https://christianparties.co.za/gallery/PSc-T007_Gen_40__1-8.mp3" xr:uid="{BE6AE876-CEA6-441D-A207-DE11D49A4FB8}"/>
    <hyperlink ref="A744" r:id="rId466" display="https://christianparties.co.za/gallery/PSc-T008_Exo12__1-13.mp3" xr:uid="{40FC2EA7-F68F-4444-ACB0-FDE8AB294ABC}"/>
    <hyperlink ref="A745" r:id="rId467" display="https://christianparties.co.za/gallery/PSc-T009_Lev_14__33-53.mp3" xr:uid="{523151D0-EBCC-4BE0-A04F-6206BED5A7F7}"/>
    <hyperlink ref="A746" r:id="rId468" display="https://christianparties.co.za/gallery/PSc-T010_Jos_2__1-15.mp3" xr:uid="{465F0D5A-8428-4E2F-8D73-45C0A0FBF19D}"/>
    <hyperlink ref="A747" r:id="rId469" display="https://christianparties.co.za/gallery/PSc-T011_Jdg_19__1-28.mp3" xr:uid="{B5C6BE93-4B89-4450-A660-619CEAFD2A0B}"/>
    <hyperlink ref="A748" r:id="rId470" display="https://christianparties.co.za/gallery/PSc-T012_2Sa_6__5-15.mp3" xr:uid="{D429C511-4D6A-4D7F-BC76-FEFA89CB1B21}"/>
    <hyperlink ref="A749" r:id="rId471" display="https://christianparties.co.za/gallery/PSc-T013_2Ch_7__11-22.mp3" xr:uid="{20AACD8D-F272-41F2-8D99-C5DD786F5FF9}"/>
    <hyperlink ref="A750" r:id="rId472" display="https://christianparties.co.za/gallery/PSc-T014_2Ch_25__17-28.mp3" xr:uid="{64BD4184-B90F-41FE-BD5D-2AABE3FD0961}"/>
    <hyperlink ref="A751" r:id="rId473" display="https://christianparties.co.za/gallery/PSc-T015_Mar_5__1-20.mp3" xr:uid="{81B4292B-8611-49AF-BCEE-B55487DF443E}"/>
    <hyperlink ref="A752" r:id="rId474" display="https://christianparties.co.za/gallery/PSc-T016_Act_19__11-20.mp3" xr:uid="{6999D2BD-0CBA-4059-B119-CF1D7BDD90E7}"/>
    <hyperlink ref="A753" r:id="rId475" display="https://christianparties.co.za/gallery/PSc-T017_2Co_5__1-10.mp3" xr:uid="{B6562ED9-C3FD-4520-BD40-342FD15303FF}"/>
    <hyperlink ref="A754" r:id="rId476" display="https://christianparties.co.za/gallery/PSc-T018_Mal_4__1-6.mp3" xr:uid="{E94F21D7-3AB2-44C8-8567-1F67CAC9318B}"/>
    <hyperlink ref="A755" r:id="rId477" display="https://christianparties.co.za/gallery/PSc-T019_Eze_12__1-20.mp3" xr:uid="{3C11B7B1-2C32-48D0-9B56-3AFDA474FFEF}"/>
    <hyperlink ref="A756" r:id="rId478" display="https://christianparties.co.za/gallery/PSc-T020_Joh_14__1-31.mp3" xr:uid="{927FDD00-C3EF-4F24-A645-36225763A7A7}"/>
    <hyperlink ref="A758" r:id="rId479" display="https://christianparties.co.za/gallery/Psd-T001_Gen_1__2__6-10__20-22.mp3" xr:uid="{7A28C930-463A-463A-B970-81D7FD96E622}"/>
    <hyperlink ref="A759" r:id="rId480" display="https://christianparties.co.za/gallery/Psd-T002_Gen_6__17__7__6-9__17.mp3" xr:uid="{4B42A27E-B0A5-43B5-9A97-11B02C36BB44}"/>
    <hyperlink ref="A760" r:id="rId481" display="https://christianparties.co.za/gallery/Psd-T003_Gen_18__1-10.mp3" xr:uid="{B9AFF49F-CEF1-406D-9787-458BD934A8D1}"/>
    <hyperlink ref="A761" r:id="rId482" display="https://christianparties.co.za/gallery/Psd-T004_Gen_21__8-21.mp3" xr:uid="{A57440A2-083D-4E59-9DED-F38E7687A2C4}"/>
    <hyperlink ref="A762" r:id="rId483" display="https://christianparties.co.za/gallery/Psd-T005_Gen_24__7-27.mp3" xr:uid="{0ABAB247-5877-44F4-8B74-105C4316611D}"/>
    <hyperlink ref="A763" r:id="rId484" display="https://christianparties.co.za/gallery/Psd-T006_Gen_29_1-10.mp3" xr:uid="{5BED1C71-E204-4B50-BD24-9CE8EDCDA689}"/>
    <hyperlink ref="A764" r:id="rId485" display="https://christianparties.co.za/gallery/Psd-T007_Exo_7__17-20.mp3" xr:uid="{A7852002-0F76-4965-8CA1-F73F451BCEA9}"/>
    <hyperlink ref="A765" r:id="rId486" display="https://christianparties.co.za/gallery/Psd-T008_Exo_14__1-31__15__1-21.mp3" xr:uid="{9A2BF12B-5B1E-4BD1-9910-A0E27333CB92}"/>
    <hyperlink ref="A766" r:id="rId487" display="https://christianparties.co.za/gallery/Psd-T009_Exo_15_22-27.mp3" xr:uid="{DF197F52-6653-4019-8EAA-8DA6B6502A85}"/>
    <hyperlink ref="A767" r:id="rId488" display="https://christianparties.co.za/gallery/Psd-T010_Lev_11__1-47.mp3" xr:uid="{F039A9F2-C453-48FB-9060-FAFC62F063DC}"/>
    <hyperlink ref="A768" r:id="rId489" display="https://christianparties.co.za/gallery/Psd-T011_Lev_15_1-33.mp3" xr:uid="{02CAD343-F620-4ABE-80B5-9359144E84EA}"/>
    <hyperlink ref="A769" r:id="rId490" display="https://christianparties.co.za/gallery/Psd-T012_Num_20-1-13.mp3" xr:uid="{5DDB4212-C4F1-4782-A62C-6993DA19737F}"/>
    <hyperlink ref="A770" r:id="rId491" display="https://christianparties.co.za/gallery/Psd-T013_Jos_13__1-17.mp3" xr:uid="{6417EA1B-4C7D-4B88-BAA7-8AD85406B9AC}"/>
    <hyperlink ref="A771" r:id="rId492" display="https://christianparties.co.za/gallery/Psd-T014_Jdg_6__36-40.mp3" xr:uid="{B041315C-ECF4-4309-8907-BA517CC5B5FD}"/>
    <hyperlink ref="A772" r:id="rId493" display="https://christianparties.co.za/gallery/Psd-T015_2Ch_32__1-23__Pro_5__15-16.mp3" xr:uid="{7A20287D-7E2D-4096-9F4A-F47B47CBEF42}"/>
    <hyperlink ref="A773" r:id="rId494" display="https://christianparties.co.za/gallery/Psd-T016_Mat_3_13-17.mp3" xr:uid="{4C545A65-BB26-4C4B-A8E1-D4EBAE4CEF4D}"/>
    <hyperlink ref="A774" r:id="rId495" display="https://christianparties.co.za/gallery/Psd-T017_Mat_14__22-33.mp3" xr:uid="{CC92674E-6C27-4F60-ABB7-46B1933A5355}"/>
    <hyperlink ref="A775" r:id="rId496" display="https://christianparties.co.za/gallery/Psd-T018_Mat_18__32-35.mp3" xr:uid="{B4657ABA-0858-4BF2-8E0A-0D9CC1B328D5}"/>
    <hyperlink ref="A776" r:id="rId497" display="https://christianparties.co.za/gallery/Psd-T019_Gen_1__29-30.mp3" xr:uid="{F26C1D19-A81D-463A-A826-84ED5B8FFD9C}"/>
    <hyperlink ref="A777" r:id="rId498" display="https://christianparties.co.za/gallery/Psd-T020_Gen_9__1-8.mp3" xr:uid="{6B2EAD61-AEC9-4BFF-BE36-F4357EEFFE33}"/>
    <hyperlink ref="A779" r:id="rId499" display="https://christianparties.co.za/gallery/Pse-T001_Gen_24__33.mp3" xr:uid="{EBFA785C-50AC-4B9B-8809-E1BDC54616BF}"/>
    <hyperlink ref="A800" r:id="rId500" display="https://christianparties.co.za/gallery/Pba-T001_Gen_1__26-31.mp3" xr:uid="{27728BBE-142C-46D4-B548-5CE74277D7F7}"/>
    <hyperlink ref="A821" r:id="rId501" display="https://christianparties.co.za/gallery/Pbb-T001_Gen_1__1-2__25.mp3" xr:uid="{9F6499A5-FB98-46EB-AC1A-8E3FC9EDD0CF}"/>
    <hyperlink ref="A842" r:id="rId502" display="https://christianparties.co.za/gallery/Pbc-T001_Acts_16_20-25.mp3" xr:uid="{9A208D59-156E-4942-8907-BBB50558AA5C}"/>
    <hyperlink ref="A863" r:id="rId503" display="https://christianparties.co.za/gallery/Pbd-T001_Mat_22_37.mp3" xr:uid="{5F5CEFCF-3BA4-4B7D-A60A-B338108B17A3}"/>
    <hyperlink ref="A884" r:id="rId504" display="https://christianparties.co.za/gallery/Pbe-T001_Lev_21__16-23.mp3" xr:uid="{9132E85F-0379-485D-9D3D-767BCF58F28E}"/>
    <hyperlink ref="A905" r:id="rId505" display="https://christianparties.co.za/gallery/Pga-T001_Gen_2_15-25.mp3" xr:uid="{3CCDA2C3-5088-4FF6-B60E-D336ED8583FC}"/>
    <hyperlink ref="A926" r:id="rId506" display="https://christianparties.co.za/gallery/Pgb-T001_Gen_3_1-24.mp3" xr:uid="{3CB36E4F-64AB-4062-A941-980E9EB589D5}"/>
    <hyperlink ref="A947" r:id="rId507" display="https://christianparties.co.za/gallery/Pgc-T001_Gen_2_4-9.mp3" xr:uid="{D48814B4-554F-4D14-83DD-5110A781EDF4}"/>
    <hyperlink ref="A968" r:id="rId508" display="https://christianparties.co.za/gallery/Pgd-T001_Lev_27_1-34.mp3" xr:uid="{F60119BD-F6FB-475F-B4BA-CE3879A0BB1E}"/>
    <hyperlink ref="A989" r:id="rId509" display="https://christianparties.co.za/gallery/Pge-T001_Gen_2_1-6.mp3" xr:uid="{A8A1E963-8180-4C1E-8F49-5B38A1D318E8}"/>
    <hyperlink ref="A780" r:id="rId510" display="https://christianparties.co.za/gallery/Pse-T002_Gen_18__1-8.mp3" xr:uid="{AB15DF94-21A5-418A-B06F-C61DF3D5358B}"/>
    <hyperlink ref="A781" r:id="rId511" display="https://christianparties.co.za/gallery/Pse-T003_Luk_15__11-32.mp3" xr:uid="{66CEBD7A-57D3-4A5A-B78C-E4031D91D136}"/>
    <hyperlink ref="A782" r:id="rId512" display="https://christianparties.co.za/gallery/Pse-T004_Lev_17__1-9.mp3" xr:uid="{43CB5F69-0001-46BA-BEB3-1191229B88A7}"/>
    <hyperlink ref="A783" r:id="rId513" display="https://christianparties.co.za/gallery/Pse-T005_Lev_17_10-16.mp3" xr:uid="{B8DD3B07-176F-4729-B342-A75B6D92CA56}"/>
    <hyperlink ref="A784" r:id="rId514" display="https://christianparties.co.za/gallery/Pse-T006_Lev_2__1-15.mp3" xr:uid="{2E62551A-54F3-4644-9CEE-3B315210F2A2}"/>
    <hyperlink ref="A785" r:id="rId515" display="https://christianparties.co.za/gallery/Pse-T007_Lev_22__1-16.mp3" xr:uid="{AEF37120-6892-4C7C-BE03-F4278C22422C}"/>
    <hyperlink ref="A786" r:id="rId516" display="https://christianparties.co.za/gallery/Pse-T008_Lev_23__1-8.mp3" xr:uid="{B8508082-DF89-4848-A090-6A215113EF75}"/>
    <hyperlink ref="A787" r:id="rId517" display="https://christianparties.co.za/gallery/Pse-T009_Lev_23__9-44.mp3" xr:uid="{2EEB2192-9EE6-4E5B-B936-05617C46DE37}"/>
    <hyperlink ref="A788" r:id="rId518" display="https://christianparties.co.za/gallery/Pse-T010_Mat_26__26-29.mp3" xr:uid="{63D5DA6A-73DF-4AAB-A520-3BDA7DA2B396}"/>
    <hyperlink ref="A789" r:id="rId519" display="https://christianparties.co.za/gallery/Pse-T011_Joh_4__7-26.mp3" xr:uid="{EAC57605-2BF2-45BC-A8A4-4E02A1FB2CC9}"/>
    <hyperlink ref="A790" r:id="rId520" display="https://christianparties.co.za/gallery/Pse-T012_Act_10__1-48.mp3" xr:uid="{6189BF52-5C16-41BF-9CEB-3F2ABD98E94D}"/>
    <hyperlink ref="A791" r:id="rId521" display="https://christianparties.co.za/gallery/Pse-T013_Eze_47__1-12.mp3" xr:uid="{83BC71AE-C6FF-430C-B221-0C6C2ED64A48}"/>
    <hyperlink ref="A792" r:id="rId522" display="https://christianparties.co.za/gallery/Pse-T014_Job_5__7-22.mp3" xr:uid="{19AA7359-EF97-42EA-9498-61BD461C9EC2}"/>
    <hyperlink ref="A793" r:id="rId523" display="https://christianparties.co.za/gallery/Pse-T015_Lev_26__14-20.mp3" xr:uid="{7709C6A5-0BA4-4D71-A23D-01109D1FBF29}"/>
    <hyperlink ref="A794" r:id="rId524" display="https://christianparties.co.za/gallery/Pse-T016_Lev_26__21-26.mp3" xr:uid="{8BE2BC07-B3B7-4B16-91B3-991D1FE507AF}"/>
    <hyperlink ref="A795" r:id="rId525" display="https://christianparties.co.za/gallery/Pse-T017_Deu_28__15-24.mp3" xr:uid="{FD899BFE-8B48-4D8F-925F-3FDEF0F28F35}"/>
    <hyperlink ref="A796" r:id="rId526" display="https://christianparties.co.za/gallery/Pse-T018_Deu_28__1-14.mp3" xr:uid="{297139BD-5B6F-44D6-AABD-A41CEBEE2128}"/>
    <hyperlink ref="A797" r:id="rId527" display="https://christianparties.co.za/gallery/Pse-T019_Mat_18__21-35.mp3" xr:uid="{D3945D5C-6A97-4CFB-AB74-976FC7D04223}"/>
    <hyperlink ref="A798" r:id="rId528" display="https://christianparties.co.za/gallery/Pse-T020_Mar_11__22-26.mp3" xr:uid="{2A829ACC-C329-4F18-B409-B67C8215418E}"/>
    <hyperlink ref="A801" r:id="rId529" display="https://christianparties.co.za/gallery/Pba-T002_Gen_2__1-25.mp3" xr:uid="{9ACFB0ED-ED69-4F37-A61A-75D3789F3A7C}"/>
    <hyperlink ref="A802" r:id="rId530" display="https://christianparties.co.za/gallery/Pba-T003_Gen_3__1-21.mp3" xr:uid="{F06068BA-2885-4A80-85FF-13894749549C}"/>
    <hyperlink ref="A803" r:id="rId531" display="https://christianparties.co.za/gallery/Pba-T004_Gen_9__18-27.mp3" xr:uid="{489CEC86-1767-4A15-8A93-ACF6EC43C9C8}"/>
    <hyperlink ref="A804" r:id="rId532" display="https://christianparties.co.za/gallery/Pba-T005_Gen_37__1-11.mp3" xr:uid="{04CD95B3-7B79-48CF-A23B-5E08D6BFA54B}"/>
    <hyperlink ref="A805" r:id="rId533" display="https://christianparties.co.za/gallery/Pba-T006_Gen_37__18-36.mp3" xr:uid="{F18CD1CF-7E61-4C65-940B-56720F9191FD}"/>
    <hyperlink ref="A806" r:id="rId534" display="https://christianparties.co.za/gallery/Pba-T007_Gen_39__7-21.mp3" xr:uid="{D07BD567-6EBE-4ACD-9A59-AD029D5A8B9C}"/>
    <hyperlink ref="A807" r:id="rId535" display="https://christianparties.co.za/gallery/Pba-T008_Exo_40__1-15.mp3" xr:uid="{4F320CDE-66F2-4467-95CE-570DD8AE3922}"/>
    <hyperlink ref="A808" r:id="rId536" display="https://christianparties.co.za/gallery/Pba-T009_Lev_13__47-59.mp3" xr:uid="{12054E37-0D92-4ADA-9911-B8099FCA8E49}"/>
    <hyperlink ref="A809" r:id="rId537" display="https://christianparties.co.za/gallery/Pba-T010_Lev_19__19.mp3" xr:uid="{655EDB1A-D1C5-4E65-9D16-A2C09B5DF483}"/>
    <hyperlink ref="A810" r:id="rId538" display="https://christianparties.co.za/gallery/Pba-T011_Jos_7__1-26.mp3" xr:uid="{927A1845-0973-4CEA-B359-B4398004EFFB}"/>
    <hyperlink ref="A811" r:id="rId539" display="https://christianparties.co.za/gallery/Pba-T012_2Sa_13__1-22.mp3" xr:uid="{60200E61-983C-4F4B-8B13-511992BFFBE7}"/>
    <hyperlink ref="A812" r:id="rId540" display="https://christianparties.co.za/gallery/Pba-T013_2Ki_5__1-27.mp3" xr:uid="{78D5A69C-B231-4F4F-AD2A-0A82CDE6CD08}"/>
    <hyperlink ref="A813" r:id="rId541" display="https://christianparties.co.za/gallery/Pba-T014_Mat_6__25-34.mp3" xr:uid="{5AB9F62A-6F5B-4DD7-9342-F02E3E581588}"/>
    <hyperlink ref="A814" r:id="rId542" display="https://christianparties.co.za/gallery/Pba-T015_Luke_12__22-34.mp3" xr:uid="{9581CDFA-EA6F-4EC5-BA6E-2785C6DE37FF}"/>
    <hyperlink ref="A815" r:id="rId543" display="https://christianparties.co.za/gallery/Pba-T016_Eph_6__10-20.mp3" xr:uid="{47DE4F06-015A-4AF1-BFF7-02EBF775F6BA}"/>
    <hyperlink ref="A816" r:id="rId544" display="https://christianparties.co.za/gallery/Pba-T017_Mat_23__1-11.mp3" xr:uid="{3B3D0AA0-BFF3-42AB-8DC2-13484EC9325F}"/>
    <hyperlink ref="A817" r:id="rId545" display="https://christianparties.co.za/gallery/Pba-T018_Mat_27__1-28__20.mp3" xr:uid="{344571DD-68B0-46FE-8AFA-87666529FA62}"/>
    <hyperlink ref="A818" r:id="rId546" display="https://christianparties.co.za/gallery/Pba-T019_Eph_6__10-20.mp3" xr:uid="{73B2790E-2EB0-4D72-84F2-4ECE30A5EB62}"/>
    <hyperlink ref="A819" r:id="rId547" display="https://christianparties.co.za/gallery/Pba-T020_Rev_9__1-18.mp3" xr:uid="{701E9ADA-3E8F-49AD-924C-F899FCFA5BA5}"/>
    <hyperlink ref="A822" r:id="rId548" display="https://christianparties.co.za/gallery/Pbb-T002_Gen_3__1-17.mp3" xr:uid="{A2429820-5814-4770-A25A-2A4B9A6DC33C}"/>
    <hyperlink ref="A823" r:id="rId549" display="https://christianparties.co.za/gallery/Pbb-T003_Lev_15__1-33.mp3" xr:uid="{B3980E80-8451-4EA3-9CD0-0B649DD69950}"/>
    <hyperlink ref="A824" r:id="rId550" display="https://christianparties.co.za/gallery/Pbb-T004_Gen_48__1-11.mp3" xr:uid="{05110E31-4A67-4E00-ABBF-92DA4B284324}"/>
    <hyperlink ref="A825" r:id="rId551" display="https://christianparties.co.za/gallery/Pbb-T005_1Sa_21__10-15.mp3" xr:uid="{A61FF49C-8201-4957-86E7-4059046E4D43}"/>
    <hyperlink ref="A826" r:id="rId552" display="https://christianparties.co.za/gallery/Pbb-T006_2Sa_12__1-23.mp3" xr:uid="{6AA46AB8-1923-4C9B-9052-0F7397287F34}"/>
    <hyperlink ref="A827" r:id="rId553" display="https://christianparties.co.za/gallery/Pbb-T007_2Ki_1__1-18.mp3" xr:uid="{8FA7EFA7-6E69-4A17-A115-A5BC9B49047E}"/>
    <hyperlink ref="A828" r:id="rId554" display="https://christianparties.co.za/gallery/Pbb-T008_Neh_2__1-8.mp3" xr:uid="{DB25AEED-B6AA-4C31-B350-CF212CBAF2E2}"/>
    <hyperlink ref="A829" r:id="rId555" display="https://christianparties.co.za/gallery/Pbb-T009_Psa_35__9-13.mp3" xr:uid="{712E0925-C531-4008-92FE-A3DD6E97492A}"/>
    <hyperlink ref="A830" r:id="rId556" display="https://christianparties.co.za/gallery/Pbb-T010_Psa_42__1-11.mp3" xr:uid="{7B53E417-014C-4E3A-B727-7C6A7CA928F6}"/>
    <hyperlink ref="A831" r:id="rId557" display="https://christianparties.co.za/gallery/Pbb-T011_Pro_12__17-18.mp3" xr:uid="{09845B20-C60E-4E60-BE1D-EC286F6ACCC8}"/>
    <hyperlink ref="A832" r:id="rId558" display="https://christianparties.co.za/gallery/Pbb-T012_Isa_58__1-8.mp3" xr:uid="{2BCDEB45-196A-421F-9038-1AFF891E61A4}"/>
    <hyperlink ref="A833" r:id="rId559" display="https://christianparties.co.za/gallery/Pbb-T013_Dan_1__8-21.mp3" xr:uid="{C9E845FA-F273-4DDE-956B-74B248066731}"/>
    <hyperlink ref="A834" r:id="rId560" display="https://christianparties.co.za/gallery/Pbb-T014_Mat_25__31-46.mp3" xr:uid="{80915CDB-4136-465D-8C75-EEEA0C13581C}"/>
    <hyperlink ref="A835" r:id="rId561" display="https://christianparties.co.za/gallery/Pbb-T015_Act_27__13-36.mp3" xr:uid="{86D6F2AB-121E-44F2-BFFC-D4D75F48968D}"/>
    <hyperlink ref="A836" r:id="rId562" display="https://christianparties.co.za/gallery/Pbb-T016_3Jn_1__2-11.mp3" xr:uid="{5D7E4186-6DC0-4D1D-B559-6AF77E23F120}"/>
    <hyperlink ref="A837" r:id="rId563" display="https://christianparties.co.za/gallery/Pbb-T017_1Ti_5__1-25.mp3" xr:uid="{72C4F013-FC3A-4766-8A8D-768ACE2D52BE}"/>
    <hyperlink ref="A838" r:id="rId564" display="https://christianparties.co.za/gallery/Pbb-T018_1Co_11__17-34.mp3" xr:uid="{5C48800B-A6D6-4360-B2E0-057A8931F712}"/>
    <hyperlink ref="A839" r:id="rId565" display="https://christianparties.co.za/gallery/Pbb-T019_Php_4__10-20.mp3" xr:uid="{44B035BA-E337-41A7-B1E7-D6B25317CDE3}"/>
    <hyperlink ref="A840" r:id="rId566" display="https://christianparties.co.za/gallery/Pbb-T020_Rev_7__9-17.mp3" xr:uid="{85E72405-6D0D-477E-98E3-4BF16BB16D79}"/>
    <hyperlink ref="A2" r:id="rId567" display="https://christianparties.co.za/gallery/_SSa-T001-Mat24_12-13.mp3" xr:uid="{CF4B8606-0A87-4487-A741-65605B99C162}"/>
    <hyperlink ref="A1008" r:id="rId568" display="https://christianparties.co.za/gallery/Pge-T020_Joh_14__1-31.mp3" xr:uid="{6E38A534-0599-43A4-8113-0CE6F977CCEA}"/>
    <hyperlink ref="A66" r:id="rId569" display="https://christianparties.co.za/gallery/_SSb-T042-Rev_4_1-11.mp3" xr:uid="{44B8D1F0-8231-4EFB-9AC2-44C618798EA4}"/>
    <hyperlink ref="A843" r:id="rId570" display="https://christianparties.co.za/gallery/Pbc-T002_2Co_11_16-33.mp3" xr:uid="{1292B68B-6A08-4959-B624-B61C8D1B0DF8}"/>
    <hyperlink ref="A844" r:id="rId571" display="https://christianparties.co.za/gallery/Pbc-T003_Jdg_13__1-25.mp3" xr:uid="{800E45AD-F69F-4249-927C-E822E4D6E54B}"/>
    <hyperlink ref="A845" r:id="rId572" display="https://christianparties.co.za/gallery/Pbc-T004_Gen_30_25-43.mp3" xr:uid="{657292FB-E76E-4B08-988C-8434F759D0CE}"/>
    <hyperlink ref="A846" r:id="rId573" display="https://christianparties.co.za/gallery/Pbc-T005_Gen_21_8-21.mp3" xr:uid="{DD735CB2-3F8B-4903-8C43-9733DF9CBDE1}"/>
    <hyperlink ref="A847" r:id="rId574" display="https://christianparties.co.za/gallery/Pbc-T006_Exo_1__8-22.mp3" xr:uid="{BB42D520-717C-47D1-9290-E133664B3144}"/>
    <hyperlink ref="A848" r:id="rId575" display="https://christianparties.co.za/gallery/Pbc-T007_Exo_7_1-7.mp3" xr:uid="{D0A560AC-32D5-43C4-A6D4-E1610AB598EC}"/>
    <hyperlink ref="A849" r:id="rId576" display="https://christianparties.co.za/gallery/Pbc-T008_Jos_1_10-16.mp3" xr:uid="{FBB4BFCA-ED72-48D4-A9AB-1AFF959487CD}"/>
    <hyperlink ref="A850" r:id="rId577" display="https://christianparties.co.za/gallery/Pbc-T009_Isa_2__1-5.mp3" xr:uid="{644D1132-3E46-4F00-B85A-E6B608546196}"/>
    <hyperlink ref="A851" r:id="rId578" display="https://christianparties.co.za/gallery/Pbc-T010_1Ch_11_10-47.mp3" xr:uid="{35053356-74EE-4492-808E-D051E7C12B4A}"/>
    <hyperlink ref="A852" r:id="rId579" display="https://christianparties.co.za/gallery/Pbc-T011_Mat_24_3-8.mp3" xr:uid="{98D33D9A-8E85-48AD-B406-52DBFB61128F}"/>
    <hyperlink ref="A853" r:id="rId580" display="https://christianparties.co.za/gallery/Pbc-T012_Luk_16_1-3.mp3" xr:uid="{5AE52BF0-F048-4164-BEEF-E43D692D12A2}"/>
    <hyperlink ref="A854" r:id="rId581" display="https://christianparties.co.za/gallery/Pbc-T013_1Ti_4__6-10.mp3" xr:uid="{37740154-9929-47A4-98FD-43C90F92B0A2}"/>
    <hyperlink ref="A855" r:id="rId582" display="https://christianparties.co.za/gallery/Pbc-T014_Isa_40_28-31.mp3" xr:uid="{F2E5F1FC-3906-44C1-8195-FFA3D69F52E5}"/>
    <hyperlink ref="A864" r:id="rId583" display="https://christianparties.co.za/gallery/Pbd-T002_Dan_1__8-21.mp3" xr:uid="{F249FE40-C10B-44DF-BA4A-3508328EC9A5}"/>
    <hyperlink ref="A865" r:id="rId584" display="https://christianparties.co.za/gallery/Pbd-T003_1_Co_2_6-16.mp3" xr:uid="{844E2A8C-9B5B-4EDD-B696-8D7D9BFCAFA2}"/>
    <hyperlink ref="A866" r:id="rId585" display="https://christianparties.co.za/gallery/Pbd-T004_Rom_12_1-2.mp3" xr:uid="{0E0A6F16-B4F8-452F-AB2A-5442CD2785ED}"/>
    <hyperlink ref="A867" r:id="rId586" display="https://christianparties.co.za/gallery/Pbd-T005_2Ti_1_7.mp3" xr:uid="{6D5EF2D5-1150-41FB-B325-6955930A839C}"/>
    <hyperlink ref="A868" r:id="rId587" display="https://christianparties.co.za/gallery/Pbd-T006_Isa_26_3.mp3" xr:uid="{A40ACCDC-E301-49E1-AA1C-8852AD3922F8}"/>
    <hyperlink ref="A869" r:id="rId588" display="https://christianparties.co.za/gallery/Pbd-T007_Rom_8_18-32.mp3" xr:uid="{61133D9C-4D04-4613-B794-4CE494B0045A}"/>
    <hyperlink ref="A870" r:id="rId589" display="https://christianparties.co.za/gallery/Pbd-T008_Dan_5_17-31.mp3" xr:uid="{6C7232AE-C463-4F29-B8B2-22945B61695E}"/>
    <hyperlink ref="A871" r:id="rId590" display="https://christianparties.co.za/gallery/Pbd-T009_Psa_31_1-24.mp3" xr:uid="{C27468ED-8CBF-403C-9209-A262DE780032}"/>
    <hyperlink ref="A872" r:id="rId591" display="https://christianparties.co.za/gallery/Pbd-T010_Mar_5_1-15.mp3" xr:uid="{D7089C9F-A71F-4C9E-A278-BBD95A7A96CA}"/>
    <hyperlink ref="A873" r:id="rId592" display="https://christianparties.co.za/gallery/Pbd-T011_Act_2_42-47.mp3" xr:uid="{D58BD17A-4871-4B87-8B38-F54D4634BDB9}"/>
    <hyperlink ref="A874" r:id="rId593" display="https://christianparties.co.za/gallery/Pbd-T012_Eph_4_17-32.mp3" xr:uid="{BEC1B51B-EDA7-43AD-818B-EBD43FF82470}"/>
    <hyperlink ref="A885" r:id="rId594" display="https://christianparties.co.za/gallery/Pbe-T002_Mat_12_9-14.mp3" xr:uid="{89CDD8F1-32A3-4510-86FD-672B7518C646}"/>
    <hyperlink ref="A886" r:id="rId595" display="https://christianparties.co.za/gallery/Pbe-T003_2Sa_9_1-13.mp3" xr:uid="{7A08B3C5-0668-4059-B0DF-319C81875F54}"/>
    <hyperlink ref="A887" r:id="rId596" display="https://christianparties.co.za/gallery/Pbe-T004_Mat_11_1-6.mp3" xr:uid="{60C5302B-0227-4C80-B880-79CA6521D1D5}"/>
    <hyperlink ref="A888" r:id="rId597" display="https://christianparties.co.za/gallery/Pbe-T005_Luk_14_12-14.mp3" xr:uid="{5AF839B1-65AA-42C4-B981-EDB5459780B9}"/>
    <hyperlink ref="A889" r:id="rId598" display="https://christianparties.co.za/gallery/Pbe-T006_Act_8_4-8.mp3" xr:uid="{ABD471E7-D778-4155-8527-F93B3F6511A7}"/>
    <hyperlink ref="A890" r:id="rId599" display="https://christianparties.co.za/gallery/Pbe-T007_Luk_6_6-8.mp3" xr:uid="{D1D9E012-F034-4048-9157-D18E320B6995}"/>
    <hyperlink ref="A891" r:id="rId600" display="https://christianparties.co.za/gallery/Pbe-T008_Mar_2_1-12.mp3" xr:uid="{8B741D6D-C9BE-4F07-9174-2ED148B84245}"/>
    <hyperlink ref="A892" r:id="rId601" display="https://christianparties.co.za/gallery/Pbe-T009_Mat_9_18-22.mp3" xr:uid="{934D243F-E42D-47B2-9C42-7DE7C8BC9481}"/>
    <hyperlink ref="A893" r:id="rId602" display="https://christianparties.co.za/gallery/Pbe-T010_Mar_8__22-26.mp3" xr:uid="{ED99C50B-A0D6-4650-B44F-43D1A40481B7}"/>
    <hyperlink ref="A894" r:id="rId603" display="https://christianparties.co.za/gallery/Pbe-T011_Act_3_1-10.mp3" xr:uid="{61DA2CA1-507E-4FA8-9E80-75DEB9892E4E}"/>
    <hyperlink ref="A895" r:id="rId604" display="https://christianparties.co.za/gallery/Pbe-T012_1Co_15_50-58.mp3" xr:uid="{985A5FFC-26D9-444B-BEF0-728B09F7A77F}"/>
    <hyperlink ref="A906" r:id="rId605" display="https://christianparties.co.za/gallery/Pga-T002_Gen_3_8-9.mp3" xr:uid="{95FFAA9B-D917-493E-89B4-EC345DA7E3E9}"/>
    <hyperlink ref="A907" r:id="rId606" display="https://christianparties.co.za/gallery/Pga-T003_Exo_33_7-11.mp3" xr:uid="{E91E4E22-CEA7-4011-9B22-4B7BDDD3C5F9}"/>
    <hyperlink ref="A908" r:id="rId607" display="https://christianparties.co.za/gallery/Pga-T004_2Sa_13_1-5.mp3" xr:uid="{990D1D83-1E8C-4704-BF37-A9764638A4A9}"/>
    <hyperlink ref="A909" r:id="rId608" display="https://christianparties.co.za/gallery/Pga-T005_Ecc_4_9-12.mp3" xr:uid="{1BAE4378-EC2F-416C-BC9F-991298C9D512}"/>
    <hyperlink ref="A910" r:id="rId609" display="https://christianparties.co.za/gallery/Pga-T006_Pro_6_1-8.mp3" xr:uid="{4C89E4CB-EE92-4934-A746-A0D484DC0BF8}"/>
    <hyperlink ref="A911" r:id="rId610" display="https://christianparties.co.za/gallery/Pga-T007_Pro_17_8-17.mp3" xr:uid="{757ACEEF-148B-43A0-8408-72FE3E0C6656}"/>
    <hyperlink ref="A912" r:id="rId611" display="https://christianparties.co.za/gallery/Pga-T008_Pro_18_12-24.mp3" xr:uid="{2204B4A7-F060-405C-82C2-6BD5D73B0423}"/>
    <hyperlink ref="A913" r:id="rId612" display="https://christianparties.co.za/gallery/Pga-T009_Pro_27_5-10.mp3" xr:uid="{E3913C31-7B64-4850-AE58-9F7609629059}"/>
    <hyperlink ref="A914" r:id="rId613" display="https://christianparties.co.za/gallery/Pga-T010_Isa_41_8-20.mp3" xr:uid="{C8414652-D1EA-4AE7-8DB3-6FF301D7C015}"/>
    <hyperlink ref="A915" r:id="rId614" display="https://christianparties.co.za/gallery/Pga-T011_Luk_11_5-13.mp3" xr:uid="{56C8A80D-412E-4411-ABCA-69FDB8965406}"/>
    <hyperlink ref="A916" r:id="rId615" display="https://christianparties.co.za/gallery/Pga-T012_Joh_15_1-17.mp3" xr:uid="{A1AD895B-061F-4D62-BE37-C2B92B04ECEA}"/>
    <hyperlink ref="A927" r:id="rId616" display="https://christianparties.co.za/gallery/Pgb-T002_Gen_4_1-16.mp3" xr:uid="{6A96FE24-DCDF-4AC8-8559-999414D86C4E}"/>
    <hyperlink ref="A928" r:id="rId617" display="https://christianparties.co.za/gallery/Pgb-T003_Num_11_1-34.mp3" xr:uid="{650E66B0-93D9-468F-91D6-A94CC8B3108F}"/>
    <hyperlink ref="A929" r:id="rId618" display="https://christianparties.co.za/gallery/Pgb-T004_1Sa_12_7-15.mp3" xr:uid="{85538A3E-BCD3-458C-BE14-E22BB17C6789}"/>
    <hyperlink ref="A930" r:id="rId619" display="https://christianparties.co.za/gallery/Pgb-T005_Dan_2_17-30.mp3" xr:uid="{7E71BBCC-3F28-47ED-8D1F-2A21E6672B36}"/>
    <hyperlink ref="A931" r:id="rId620" display="https://christianparties.co.za/gallery/Pgb-T006_Pro_8_11-36.mp3" xr:uid="{E1EBF2E7-2D8E-4624-8AB4-102CB41CE2AF}"/>
    <hyperlink ref="A932" r:id="rId621" display="https://christianparties.co.za/gallery/Pgb-T007_Mat_16_1-4.mp3" xr:uid="{5711B88A-D318-4699-8CE4-44422535FA21}"/>
    <hyperlink ref="A933" r:id="rId622" display="https://christianparties.co.za/gallery/Pgb-T008_Joh_12_20-26.mp3" xr:uid="{8C399501-9AD7-4CD4-87CA-8EA67815FDF7}"/>
    <hyperlink ref="A934" r:id="rId623" display="https://christianparties.co.za/gallery/Pgb-T009_Act_8_26-40.mp3" xr:uid="{32EE0A66-6442-4F40-9C03-58723B9CD2C3}"/>
    <hyperlink ref="A935" r:id="rId624" display="https://christianparties.co.za/gallery/Pgb-T010_Act_18_18-21.mp3" xr:uid="{B8D1257B-29B1-418E-A1DD-CD7F10B052F1}"/>
    <hyperlink ref="A936" r:id="rId625" display="https://christianparties.co.za/gallery/Pgb-T011_1Jn_5_13-21.mp3" xr:uid="{516B2313-849A-4232-8FE6-4B0EAAF190EF}"/>
    <hyperlink ref="A937" r:id="rId626" display="https://christianparties.co.za/gallery/Pgb-T012_Psa_84_1-12.mp3" xr:uid="{1C9D3E1B-5F5E-4EA9-AAED-768FD118E4C6}"/>
    <hyperlink ref="A948" r:id="rId627" display="https://christianparties.co.za/gallery/Pgc-T002_Exo_35_29-35.mp3" xr:uid="{DFE20363-DE36-4CB1-9716-0F7BD1AC1EF1}"/>
    <hyperlink ref="A949" r:id="rId628" display="https://christianparties.co.za/gallery/Pgc-T003_Lev_4_1-30.mp3" xr:uid="{B984A44E-7B18-4013-99B6-5D0C72D3917D}"/>
    <hyperlink ref="A950" r:id="rId629" display="https://christianparties.co.za/gallery/Pgc-T004_Num_15_22-31.mp3" xr:uid="{6AC46346-8508-489E-9613-5DDAFED4B36B}"/>
    <hyperlink ref="A951" r:id="rId630" display="https://christianparties.co.za/gallery/Pgc-T005_Deu_1_34-39__Num_14_20-31.mp3" xr:uid="{A7DA28B9-BFC4-4D4D-9038-D6D173FCF374}"/>
    <hyperlink ref="A952" r:id="rId631" display="https://christianparties.co.za/gallery/Pgc-T006_1Sa_2_1-11.mp3" xr:uid="{39097109-9140-435C-BE9D-A6FFD28B3D37}"/>
    <hyperlink ref="A953" r:id="rId632" display="https://christianparties.co.za/gallery/Pgc-T007_1Sa_23_15-29.mp3" xr:uid="{8464FF05-A6DC-41C5-86DC-F6748873C263}"/>
    <hyperlink ref="A954" r:id="rId633" display="https://christianparties.co.za/gallery/Pgc-T008_Pro_9_9-12.mp3" xr:uid="{E2DF5DAD-7869-46C2-9F1C-0A875D9D549C}"/>
    <hyperlink ref="A955" r:id="rId634" display="https://christianparties.co.za/gallery/Pgc-T009_Pro_12_15-13_18.mp3" xr:uid="{54D24471-30C7-4594-A014-445A574B8709}"/>
    <hyperlink ref="A956" r:id="rId635" display="https://christianparties.co.za/gallery/Pgc-T010_Ecc_1_12-18.mp3" xr:uid="{0C5E018F-9E11-4215-A1CC-8568A1CE9EE7}"/>
    <hyperlink ref="A957" r:id="rId636" display="https://christianparties.co.za/gallery/Pgc-T011_Isa_33_5-16.mp3" xr:uid="{982A113A-872F-44E9-8B77-8230A456BD04}"/>
    <hyperlink ref="A958" r:id="rId637" display="https://christianparties.co.za/gallery/Pgc-T012_Luk_11_37-54.mp3" xr:uid="{9F544926-4398-4C7A-97F9-7AD5BA889426}"/>
    <hyperlink ref="A959" r:id="rId638" display="https://christianparties.co.za/gallery/Pgc-T013_1Co_8_1-13.mp3" xr:uid="{18FDD708-F4F4-4FBE-8EB0-82305F908143}"/>
    <hyperlink ref="A960" r:id="rId639" display="https://christianparties.co.za/gallery/Pgc-T014_1Co_13_1-13.mp3" xr:uid="{49B3B5FF-E0FC-462D-9FAF-90042EEAF274}"/>
    <hyperlink ref="A961" r:id="rId640" display="https://christianparties.co.za/gallery/Pgc-T015_Eph_3_14-21.mp3" xr:uid="{362A9B57-2D1A-45A5-AF11-5787F270DBDB}"/>
    <hyperlink ref="A962" r:id="rId641" display="https://christianparties.co.za/gallery/Pgc-T016_Col_3_1-17.mp3" xr:uid="{946E7A8F-6431-4364-9CF7-564FD4A377E8}"/>
    <hyperlink ref="A963" r:id="rId642" display="https://christianparties.co.za/gallery/Pgc-T017_Col_3_18-25.mp3" xr:uid="{A8B0C248-371B-4CDF-9666-66A859E559CE}"/>
    <hyperlink ref="A964" r:id="rId643" display="https://christianparties.co.za/gallery/Pgc-T018_Jas_3_1-18.mp3" xr:uid="{B83DEBD2-FE3E-4F3A-A176-1965144AB7DF}"/>
    <hyperlink ref="A965" r:id="rId644" display="https://christianparties.co.za/gallery/Pgc-T019_2Pe_1_3-12.mp3" xr:uid="{25140A8E-E240-49CB-A1AA-8C4C73637838}"/>
    <hyperlink ref="A966" r:id="rId645" display="https://christianparties.co.za/gallery/Pgc-T020_Rev_1_9-19.mp3" xr:uid="{D133F506-FBCE-4AFF-A947-D480B69DA956}"/>
    <hyperlink ref="A969" r:id="rId646" display="https://christianparties.co.za/gallery/Pgd-T002_Dan_11_1-45.mp3" xr:uid="{6286B266-4E25-4DF0-BC71-25B08ED315CE}"/>
    <hyperlink ref="A970" r:id="rId647" display="https://christianparties.co.za/gallery/Pgd-T003_Jos_2_1-24.mp3" xr:uid="{E504B8A6-DAD4-4628-9A75-D2765CC80840}"/>
    <hyperlink ref="A971" r:id="rId648" display="https://christianparties.co.za/gallery/Pgd-T004_Jos_6_1-27.mp3" xr:uid="{0691DD03-2CB0-4B61-A9D0-05502DAE2754}"/>
    <hyperlink ref="A972" r:id="rId649" display="https://christianparties.co.za/gallery/Pgd-T005_Jos_7_1-26.mp3" xr:uid="{641CBCF9-0FB3-4EB5-892A-A2647EE5377D}"/>
    <hyperlink ref="A973" r:id="rId650" display="https://christianparties.co.za/gallery/Pgd-T006_Jos_8_1-35.mp3" xr:uid="{65CA69B2-019A-4765-ABF6-E1722CACE67A}"/>
    <hyperlink ref="A974" r:id="rId651" display="https://christianparties.co.za/gallery/Pgd-T007_Jos_9_1-27.mp3" xr:uid="{3481F6E6-F04B-415C-85A6-2BC60C80D23D}"/>
    <hyperlink ref="A975" r:id="rId652" display="https://christianparties.co.za/gallery/Pgd-T008_Jos_10_1-43.mp3" xr:uid="{DF532992-0412-4D29-9384-8F07CDF6B7FA}"/>
    <hyperlink ref="A976" r:id="rId653" display="https://christianparties.co.za/gallery/Pgd-T009_Jos_11_1-23.mp3" xr:uid="{444E1E6D-5675-4D8C-A585-7BCFDB05F41D}"/>
    <hyperlink ref="A977" r:id="rId654" display="https://christianparties.co.za/gallery/Pgd-T010_1Sa_17_1-58.mp3" xr:uid="{D45810FA-EB7F-42FB-87B2-02BCE29B74AB}"/>
    <hyperlink ref="A978" r:id="rId655" display="https://christianparties.co.za/gallery/Pgd-T011_2Sa_5_17-21.mp3" xr:uid="{648D485C-F507-4D60-8105-C42C15C476D9}"/>
    <hyperlink ref="A979" r:id="rId656" display="https://christianparties.co.za/gallery/Pgd-T012_Dan_11_1-45.mp3" xr:uid="{A6F8C6F6-5D8F-4842-9674-DAA1FC141DC5}"/>
    <hyperlink ref="A990" r:id="rId657" display="https://christianparties.co.za/gallery/Pge-T002_Gen_2_7-25.mp3" xr:uid="{4D6D2D4B-6379-4E15-A766-234C8707F264}"/>
    <hyperlink ref="A991" r:id="rId658" display="https://christianparties.co.za/gallery/Pge-T003_2Ch_35_1-27.mp3" xr:uid="{49A264EE-CF94-45BF-9CB4-C3E6F8BCB9A7}"/>
    <hyperlink ref="A992" r:id="rId659" display="https://christianparties.co.za/gallery/Pge-T004_1Ki_15_9-24.mp3" xr:uid="{78ACDCDB-3078-4114-8AAD-608C4D877D49}"/>
    <hyperlink ref="A993" r:id="rId660" display="https://christianparties.co.za/gallery/Pge-T005_Luk_23_26-43.mp3" xr:uid="{3C7CA0A8-0268-47C1-820E-38D97E56D1DE}"/>
    <hyperlink ref="A994" r:id="rId661" display="https://christianparties.co.za/gallery/Pge-T006_Luk_23_44-56.mp3" xr:uid="{9801CB79-B534-42DA-B1C4-2B5EE4A16ECA}"/>
    <hyperlink ref="A995" r:id="rId662" display="https://christianparties.co.za/gallery/Pge-T007_Luk_24_1-12.mp3" xr:uid="{D57FF89F-FD4F-498C-AEE1-679F744E1E45}"/>
    <hyperlink ref="A996" r:id="rId663" display="https://christianparties.co.za/gallery/Pge-T008_Luk_24_13-35.mp3" xr:uid="{5AE66282-ADF6-48E9-AD69-FA391953EC6E}"/>
    <hyperlink ref="A997" r:id="rId664" display="https://christianparties.co.za/gallery/Pge-T009_Luk_24_36-49.mp3" xr:uid="{D0A586D2-BD90-43BB-85BB-07BC1CA64435}"/>
    <hyperlink ref="A998" r:id="rId665" display="https://christianparties.co.za/gallery/Pge-T010_Luk_24_50-53.mp3" xr:uid="{93229321-CDE7-4DA4-870F-51E6B72F5B08}"/>
    <hyperlink ref="A999" r:id="rId666" display="https://christianparties.co.za/gallery/Pge-T011_Act_2_1-4.mp3" xr:uid="{A61777E3-2D0E-494D-901C-40A4381BB2EF}"/>
    <hyperlink ref="A1000" r:id="rId667" display="https://christianparties.co.za/gallery/Pge-T012_Act_2_5-41.mp3" xr:uid="{E1C02B78-B92F-4FF6-B2AD-E824764700B9}"/>
    <hyperlink ref="A1001" r:id="rId668" display="https://christianparties.co.za/gallery/Pge-T013_Act_2_42-47.mp3" xr:uid="{6FDA8A08-4DD4-47FB-8745-4EF196747226}"/>
    <hyperlink ref="A1002" r:id="rId669" display="https://christianparties.co.za/gallery/Pge-T014_Act_10__1-48.mp3" xr:uid="{394A3A29-A893-4C0B-983A-C2E1BE4A5FF5}"/>
    <hyperlink ref="A1003" r:id="rId670" display="https://christianparties.co.za/gallery/Pge-T015_Act_8_9-25.mp3" xr:uid="{21225D41-A178-4F68-BAC9-951C998CB637}"/>
    <hyperlink ref="A1004" r:id="rId671" display="https://christianparties.co.za/gallery/Pge-T016_Act_8_26-40.mp3" xr:uid="{77C9D8D5-1756-4CE9-BC53-23836D12DEA0}"/>
    <hyperlink ref="A1005" r:id="rId672" display="https://christianparties.co.za/gallery/Pge-T017_Gal_5_16-26.mp3" xr:uid="{106B0A91-A56E-454A-9A4B-2C37E822A25B}"/>
    <hyperlink ref="A1006" r:id="rId673" display="https://christianparties.co.za/gallery/Pge-T018_Eph_5_1-33.mp3" xr:uid="{81739A50-FF91-42F2-8DA8-34F3A4BA5E8B}"/>
    <hyperlink ref="A1007" r:id="rId674" display="https://christianparties.co.za/gallery/Pge-T019_Mar_10_35-45.mp3" xr:uid="{78145943-AC29-4E2D-8C48-DEB452FFF404}"/>
  </hyperlinks>
  <pageMargins left="0.7" right="0.7" top="0.75" bottom="0.75" header="0.3" footer="0.3"/>
  <pageSetup orientation="portrait" horizontalDpi="0" verticalDpi="0" r:id="rId675"/>
  <drawing r:id="rId676"/>
  <legacyDrawing r:id="rId67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678" name="Button 1">
              <controlPr defaultSize="0" print="0" autoFill="0" autoPict="0" macro="[3]!Build_Single_Link">
                <anchor moveWithCells="1" sizeWithCells="1">
                  <from>
                    <xdr:col>2</xdr:col>
                    <xdr:colOff>295275</xdr:colOff>
                    <xdr:row>0</xdr:row>
                    <xdr:rowOff>57150</xdr:rowOff>
                  </from>
                  <to>
                    <xdr:col>2</xdr:col>
                    <xdr:colOff>1143000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BC79-5FF3-436B-ADEA-4911CEADF0DA}">
  <sheetPr codeName="Sheet17"/>
  <dimension ref="B3:C4"/>
  <sheetViews>
    <sheetView tabSelected="1" workbookViewId="0">
      <selection activeCell="E6" sqref="E6"/>
    </sheetView>
  </sheetViews>
  <sheetFormatPr defaultRowHeight="15" x14ac:dyDescent="0.25"/>
  <sheetData>
    <row r="3" spans="2:3" x14ac:dyDescent="0.25">
      <c r="B3" t="s">
        <v>1452</v>
      </c>
    </row>
    <row r="4" spans="2:3" x14ac:dyDescent="0.25">
      <c r="C4" t="s">
        <v>1569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5129" r:id="rId3">
          <objectPr defaultSize="0" r:id="rId4">
            <anchor moveWithCells="1">
              <from>
                <xdr:col>2</xdr:col>
                <xdr:colOff>0</xdr:colOff>
                <xdr:row>4</xdr:row>
                <xdr:rowOff>0</xdr:rowOff>
              </from>
              <to>
                <xdr:col>3</xdr:col>
                <xdr:colOff>304800</xdr:colOff>
                <xdr:row>8</xdr:row>
                <xdr:rowOff>9525</xdr:rowOff>
              </to>
            </anchor>
          </objectPr>
        </oleObject>
      </mc:Choice>
      <mc:Fallback>
        <oleObject progId="Acrobat Document" dvAspect="DVASPECT_ICON" shapeId="512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5727-FE82-480E-BFA9-14FD7411F2B0}">
  <sheetPr codeName="Sheet15"/>
  <dimension ref="A1:E74"/>
  <sheetViews>
    <sheetView workbookViewId="0">
      <selection activeCell="F17" sqref="F17"/>
    </sheetView>
  </sheetViews>
  <sheetFormatPr defaultRowHeight="15" x14ac:dyDescent="0.25"/>
  <cols>
    <col min="1" max="1" width="24.5703125" bestFit="1" customWidth="1"/>
    <col min="2" max="2" width="36.28515625" customWidth="1"/>
    <col min="3" max="3" width="29.85546875" customWidth="1"/>
    <col min="4" max="4" width="5.5703125" customWidth="1"/>
    <col min="5" max="5" width="67.28515625" customWidth="1"/>
  </cols>
  <sheetData>
    <row r="1" spans="1:5" ht="30" x14ac:dyDescent="0.25">
      <c r="A1" s="52" t="s">
        <v>155</v>
      </c>
      <c r="B1" t="s">
        <v>1044</v>
      </c>
    </row>
    <row r="4" spans="1:5" x14ac:dyDescent="0.25">
      <c r="A4" s="53" t="s">
        <v>2</v>
      </c>
      <c r="B4" s="53" t="s">
        <v>0</v>
      </c>
      <c r="C4" s="53" t="s">
        <v>2</v>
      </c>
      <c r="D4" s="1" t="s">
        <v>1045</v>
      </c>
      <c r="E4" t="s">
        <v>1046</v>
      </c>
    </row>
    <row r="5" spans="1:5" x14ac:dyDescent="0.25">
      <c r="A5" s="53" t="s">
        <v>5</v>
      </c>
      <c r="B5" s="53" t="s">
        <v>1047</v>
      </c>
      <c r="C5" s="53" t="s">
        <v>5</v>
      </c>
      <c r="D5" s="1" t="s">
        <v>1045</v>
      </c>
      <c r="E5" t="s">
        <v>1048</v>
      </c>
    </row>
    <row r="6" spans="1:5" x14ac:dyDescent="0.25">
      <c r="A6" s="53" t="s">
        <v>11</v>
      </c>
      <c r="B6" s="53" t="s">
        <v>1049</v>
      </c>
      <c r="C6" s="53" t="s">
        <v>11</v>
      </c>
      <c r="D6" s="1" t="s">
        <v>1045</v>
      </c>
      <c r="E6" t="s">
        <v>1050</v>
      </c>
    </row>
    <row r="7" spans="1:5" x14ac:dyDescent="0.25">
      <c r="A7" s="53" t="s">
        <v>17</v>
      </c>
      <c r="B7" s="53" t="s">
        <v>16</v>
      </c>
      <c r="C7" s="53" t="s">
        <v>17</v>
      </c>
      <c r="D7" s="1" t="s">
        <v>1045</v>
      </c>
      <c r="E7" t="s">
        <v>1051</v>
      </c>
    </row>
    <row r="8" spans="1:5" x14ac:dyDescent="0.25">
      <c r="A8" s="53" t="s">
        <v>18</v>
      </c>
      <c r="B8" s="53" t="s">
        <v>1052</v>
      </c>
      <c r="C8" s="53" t="s">
        <v>18</v>
      </c>
      <c r="D8" s="1" t="s">
        <v>1045</v>
      </c>
      <c r="E8" t="s">
        <v>1053</v>
      </c>
    </row>
    <row r="9" spans="1:5" x14ac:dyDescent="0.25">
      <c r="A9" s="53" t="s">
        <v>19</v>
      </c>
      <c r="B9" s="53" t="s">
        <v>1054</v>
      </c>
      <c r="C9" s="53" t="s">
        <v>19</v>
      </c>
      <c r="D9" s="1" t="s">
        <v>1045</v>
      </c>
      <c r="E9" t="s">
        <v>1055</v>
      </c>
    </row>
    <row r="10" spans="1:5" x14ac:dyDescent="0.25">
      <c r="A10" s="53" t="s">
        <v>20</v>
      </c>
      <c r="B10" s="53" t="s">
        <v>21</v>
      </c>
      <c r="C10" s="53" t="s">
        <v>20</v>
      </c>
      <c r="D10" s="1" t="s">
        <v>1045</v>
      </c>
      <c r="E10" t="s">
        <v>1056</v>
      </c>
    </row>
    <row r="11" spans="1:5" x14ac:dyDescent="0.25">
      <c r="A11" s="53" t="s">
        <v>22</v>
      </c>
      <c r="B11" s="53" t="s">
        <v>1057</v>
      </c>
      <c r="C11" s="53" t="s">
        <v>22</v>
      </c>
      <c r="D11" s="1" t="s">
        <v>1045</v>
      </c>
      <c r="E11" t="s">
        <v>1058</v>
      </c>
    </row>
    <row r="12" spans="1:5" x14ac:dyDescent="0.25">
      <c r="A12" s="53" t="s">
        <v>23</v>
      </c>
      <c r="B12" s="53" t="s">
        <v>1059</v>
      </c>
      <c r="C12" s="53" t="s">
        <v>23</v>
      </c>
      <c r="D12" s="1" t="s">
        <v>1045</v>
      </c>
      <c r="E12" t="s">
        <v>1060</v>
      </c>
    </row>
    <row r="14" spans="1:5" ht="15.75" thickBot="1" x14ac:dyDescent="0.3"/>
    <row r="15" spans="1:5" ht="15.75" thickBot="1" x14ac:dyDescent="0.3">
      <c r="A15" t="s">
        <v>1061</v>
      </c>
      <c r="B15" s="54" t="s">
        <v>164</v>
      </c>
      <c r="C15" s="54"/>
      <c r="D15" s="55"/>
      <c r="E15" s="55" t="s">
        <v>159</v>
      </c>
    </row>
    <row r="16" spans="1:5" ht="15.75" thickBot="1" x14ac:dyDescent="0.3">
      <c r="A16" t="s">
        <v>1061</v>
      </c>
      <c r="B16" s="56" t="s">
        <v>1062</v>
      </c>
      <c r="C16" s="56" t="s">
        <v>162</v>
      </c>
      <c r="D16" s="57"/>
      <c r="E16" s="57" t="s">
        <v>164</v>
      </c>
    </row>
    <row r="17" spans="1:5" x14ac:dyDescent="0.25">
      <c r="A17" t="s">
        <v>1063</v>
      </c>
      <c r="B17" s="58" t="s">
        <v>0</v>
      </c>
      <c r="C17" s="59" t="s">
        <v>168</v>
      </c>
      <c r="D17" s="60" t="s">
        <v>169</v>
      </c>
      <c r="E17" s="61" t="s">
        <v>3</v>
      </c>
    </row>
    <row r="18" spans="1:5" x14ac:dyDescent="0.25">
      <c r="A18" t="s">
        <v>1064</v>
      </c>
      <c r="B18" s="62" t="s">
        <v>0</v>
      </c>
      <c r="C18" s="62" t="s">
        <v>168</v>
      </c>
      <c r="D18" s="60" t="s">
        <v>174</v>
      </c>
      <c r="E18" s="61" t="s">
        <v>1</v>
      </c>
    </row>
    <row r="19" spans="1:5" x14ac:dyDescent="0.25">
      <c r="A19" t="s">
        <v>1065</v>
      </c>
      <c r="B19" s="62" t="s">
        <v>0</v>
      </c>
      <c r="C19" s="62" t="s">
        <v>168</v>
      </c>
      <c r="D19" s="60" t="s">
        <v>179</v>
      </c>
      <c r="E19" s="61" t="s">
        <v>4</v>
      </c>
    </row>
    <row r="20" spans="1:5" x14ac:dyDescent="0.25">
      <c r="A20" t="s">
        <v>1066</v>
      </c>
      <c r="B20" s="62" t="s">
        <v>0</v>
      </c>
      <c r="C20" s="62" t="s">
        <v>168</v>
      </c>
      <c r="D20" s="60" t="s">
        <v>184</v>
      </c>
      <c r="E20" s="61" t="s">
        <v>1067</v>
      </c>
    </row>
    <row r="21" spans="1:5" x14ac:dyDescent="0.25">
      <c r="A21" t="s">
        <v>1068</v>
      </c>
      <c r="B21" s="62" t="s">
        <v>0</v>
      </c>
      <c r="C21" s="62" t="s">
        <v>168</v>
      </c>
      <c r="D21" s="60" t="s">
        <v>188</v>
      </c>
      <c r="E21" s="61" t="s">
        <v>1069</v>
      </c>
    </row>
    <row r="22" spans="1:5" ht="15.75" thickBot="1" x14ac:dyDescent="0.3">
      <c r="A22" t="s">
        <v>1061</v>
      </c>
      <c r="B22" s="63"/>
      <c r="C22" s="63"/>
      <c r="D22" s="64"/>
      <c r="E22" s="65"/>
    </row>
    <row r="23" spans="1:5" x14ac:dyDescent="0.25">
      <c r="A23" t="s">
        <v>1070</v>
      </c>
      <c r="B23" s="58" t="s">
        <v>1047</v>
      </c>
      <c r="C23" s="59" t="s">
        <v>192</v>
      </c>
      <c r="D23" s="60" t="s">
        <v>169</v>
      </c>
      <c r="E23" s="61" t="s">
        <v>6</v>
      </c>
    </row>
    <row r="24" spans="1:5" x14ac:dyDescent="0.25">
      <c r="A24" t="s">
        <v>1071</v>
      </c>
      <c r="B24" s="62" t="s">
        <v>1047</v>
      </c>
      <c r="C24" s="62" t="s">
        <v>192</v>
      </c>
      <c r="D24" s="60" t="s">
        <v>174</v>
      </c>
      <c r="E24" s="61" t="s">
        <v>7</v>
      </c>
    </row>
    <row r="25" spans="1:5" x14ac:dyDescent="0.25">
      <c r="A25" t="s">
        <v>1072</v>
      </c>
      <c r="B25" s="62" t="s">
        <v>1047</v>
      </c>
      <c r="C25" s="62" t="s">
        <v>192</v>
      </c>
      <c r="D25" s="60" t="s">
        <v>179</v>
      </c>
      <c r="E25" s="61" t="s">
        <v>8</v>
      </c>
    </row>
    <row r="26" spans="1:5" x14ac:dyDescent="0.25">
      <c r="A26" t="s">
        <v>1073</v>
      </c>
      <c r="B26" s="62" t="s">
        <v>1047</v>
      </c>
      <c r="C26" s="62" t="s">
        <v>192</v>
      </c>
      <c r="D26" s="60" t="s">
        <v>184</v>
      </c>
      <c r="E26" s="61" t="s">
        <v>9</v>
      </c>
    </row>
    <row r="27" spans="1:5" x14ac:dyDescent="0.25">
      <c r="A27" t="s">
        <v>1074</v>
      </c>
      <c r="B27" s="62" t="s">
        <v>1047</v>
      </c>
      <c r="C27" s="62" t="s">
        <v>192</v>
      </c>
      <c r="D27" s="60" t="s">
        <v>188</v>
      </c>
      <c r="E27" s="61" t="s">
        <v>10</v>
      </c>
    </row>
    <row r="28" spans="1:5" ht="15.75" thickBot="1" x14ac:dyDescent="0.3">
      <c r="A28" t="s">
        <v>1061</v>
      </c>
      <c r="B28" s="63"/>
      <c r="C28" s="63"/>
      <c r="D28" s="64"/>
      <c r="E28" s="65"/>
    </row>
    <row r="29" spans="1:5" x14ac:dyDescent="0.25">
      <c r="A29" t="s">
        <v>1075</v>
      </c>
      <c r="B29" s="58" t="s">
        <v>1049</v>
      </c>
      <c r="C29" s="59" t="s">
        <v>207</v>
      </c>
      <c r="D29" s="60" t="s">
        <v>169</v>
      </c>
      <c r="E29" s="61" t="s">
        <v>12</v>
      </c>
    </row>
    <row r="30" spans="1:5" x14ac:dyDescent="0.25">
      <c r="A30" t="s">
        <v>1076</v>
      </c>
      <c r="B30" s="62" t="s">
        <v>1049</v>
      </c>
      <c r="C30" s="62" t="s">
        <v>207</v>
      </c>
      <c r="D30" s="60" t="s">
        <v>174</v>
      </c>
      <c r="E30" s="61" t="s">
        <v>1077</v>
      </c>
    </row>
    <row r="31" spans="1:5" x14ac:dyDescent="0.25">
      <c r="A31" t="s">
        <v>1078</v>
      </c>
      <c r="B31" s="62" t="s">
        <v>1049</v>
      </c>
      <c r="C31" s="62" t="s">
        <v>207</v>
      </c>
      <c r="D31" s="60" t="s">
        <v>179</v>
      </c>
      <c r="E31" s="61" t="s">
        <v>13</v>
      </c>
    </row>
    <row r="32" spans="1:5" x14ac:dyDescent="0.25">
      <c r="A32" t="s">
        <v>1079</v>
      </c>
      <c r="B32" s="62" t="s">
        <v>1049</v>
      </c>
      <c r="C32" s="62" t="s">
        <v>207</v>
      </c>
      <c r="D32" s="60" t="s">
        <v>184</v>
      </c>
      <c r="E32" s="61" t="s">
        <v>14</v>
      </c>
    </row>
    <row r="33" spans="1:5" x14ac:dyDescent="0.25">
      <c r="A33" t="s">
        <v>1080</v>
      </c>
      <c r="B33" s="62" t="s">
        <v>1049</v>
      </c>
      <c r="C33" s="62" t="s">
        <v>207</v>
      </c>
      <c r="D33" s="60" t="s">
        <v>188</v>
      </c>
      <c r="E33" s="61" t="s">
        <v>15</v>
      </c>
    </row>
    <row r="34" spans="1:5" ht="15.75" thickBot="1" x14ac:dyDescent="0.3">
      <c r="A34" t="s">
        <v>1061</v>
      </c>
      <c r="B34" s="63"/>
      <c r="C34" s="63"/>
      <c r="D34" s="64"/>
      <c r="E34" s="66"/>
    </row>
    <row r="35" spans="1:5" ht="15.75" thickBot="1" x14ac:dyDescent="0.3">
      <c r="A35" t="s">
        <v>1061</v>
      </c>
      <c r="B35" s="54" t="s">
        <v>165</v>
      </c>
      <c r="C35" s="54"/>
      <c r="D35" s="55"/>
      <c r="E35" s="55" t="s">
        <v>160</v>
      </c>
    </row>
    <row r="36" spans="1:5" ht="15.75" thickBot="1" x14ac:dyDescent="0.3">
      <c r="A36" t="s">
        <v>1061</v>
      </c>
      <c r="B36" s="56" t="s">
        <v>1062</v>
      </c>
      <c r="C36" s="56" t="s">
        <v>162</v>
      </c>
      <c r="D36" s="57"/>
      <c r="E36" s="57" t="s">
        <v>165</v>
      </c>
    </row>
    <row r="37" spans="1:5" x14ac:dyDescent="0.25">
      <c r="A37" t="s">
        <v>1081</v>
      </c>
      <c r="B37" s="58" t="s">
        <v>16</v>
      </c>
      <c r="C37" s="59" t="s">
        <v>168</v>
      </c>
      <c r="D37" s="60" t="s">
        <v>169</v>
      </c>
      <c r="E37" s="61" t="s">
        <v>1082</v>
      </c>
    </row>
    <row r="38" spans="1:5" x14ac:dyDescent="0.25">
      <c r="A38" t="s">
        <v>1083</v>
      </c>
      <c r="B38" s="62" t="s">
        <v>16</v>
      </c>
      <c r="C38" s="62" t="s">
        <v>168</v>
      </c>
      <c r="D38" s="60" t="s">
        <v>174</v>
      </c>
      <c r="E38" s="61" t="s">
        <v>110</v>
      </c>
    </row>
    <row r="39" spans="1:5" x14ac:dyDescent="0.25">
      <c r="A39" t="s">
        <v>1084</v>
      </c>
      <c r="B39" s="62" t="s">
        <v>16</v>
      </c>
      <c r="C39" s="62" t="s">
        <v>168</v>
      </c>
      <c r="D39" s="60" t="s">
        <v>179</v>
      </c>
      <c r="E39" s="61" t="s">
        <v>111</v>
      </c>
    </row>
    <row r="40" spans="1:5" x14ac:dyDescent="0.25">
      <c r="A40" t="s">
        <v>1085</v>
      </c>
      <c r="B40" s="62" t="s">
        <v>16</v>
      </c>
      <c r="C40" s="62" t="s">
        <v>168</v>
      </c>
      <c r="D40" s="60" t="s">
        <v>184</v>
      </c>
      <c r="E40" s="61" t="s">
        <v>112</v>
      </c>
    </row>
    <row r="41" spans="1:5" x14ac:dyDescent="0.25">
      <c r="A41" t="s">
        <v>1086</v>
      </c>
      <c r="B41" s="62" t="s">
        <v>16</v>
      </c>
      <c r="C41" s="62" t="s">
        <v>168</v>
      </c>
      <c r="D41" s="60" t="s">
        <v>188</v>
      </c>
      <c r="E41" s="61" t="s">
        <v>106</v>
      </c>
    </row>
    <row r="42" spans="1:5" ht="15.75" thickBot="1" x14ac:dyDescent="0.3">
      <c r="A42" t="s">
        <v>1061</v>
      </c>
      <c r="B42" s="63"/>
      <c r="C42" s="63"/>
      <c r="D42" s="64"/>
      <c r="E42" s="66"/>
    </row>
    <row r="43" spans="1:5" x14ac:dyDescent="0.25">
      <c r="A43" t="s">
        <v>1087</v>
      </c>
      <c r="B43" s="58" t="s">
        <v>1052</v>
      </c>
      <c r="C43" s="59" t="s">
        <v>192</v>
      </c>
      <c r="D43" s="60" t="s">
        <v>169</v>
      </c>
      <c r="E43" s="61" t="s">
        <v>113</v>
      </c>
    </row>
    <row r="44" spans="1:5" x14ac:dyDescent="0.25">
      <c r="A44" t="s">
        <v>1088</v>
      </c>
      <c r="B44" s="62" t="s">
        <v>1052</v>
      </c>
      <c r="C44" s="62" t="s">
        <v>192</v>
      </c>
      <c r="D44" s="60" t="s">
        <v>174</v>
      </c>
      <c r="E44" s="61" t="s">
        <v>6</v>
      </c>
    </row>
    <row r="45" spans="1:5" x14ac:dyDescent="0.25">
      <c r="A45" t="s">
        <v>1089</v>
      </c>
      <c r="B45" s="62" t="s">
        <v>1052</v>
      </c>
      <c r="C45" s="62" t="s">
        <v>192</v>
      </c>
      <c r="D45" s="60" t="s">
        <v>179</v>
      </c>
      <c r="E45" s="61" t="s">
        <v>114</v>
      </c>
    </row>
    <row r="46" spans="1:5" x14ac:dyDescent="0.25">
      <c r="A46" t="s">
        <v>1090</v>
      </c>
      <c r="B46" s="62" t="s">
        <v>1052</v>
      </c>
      <c r="C46" s="62" t="s">
        <v>192</v>
      </c>
      <c r="D46" s="60" t="s">
        <v>184</v>
      </c>
      <c r="E46" s="61" t="s">
        <v>115</v>
      </c>
    </row>
    <row r="47" spans="1:5" x14ac:dyDescent="0.25">
      <c r="A47" t="s">
        <v>1091</v>
      </c>
      <c r="B47" s="62" t="s">
        <v>1052</v>
      </c>
      <c r="C47" s="62" t="s">
        <v>192</v>
      </c>
      <c r="D47" s="60" t="s">
        <v>188</v>
      </c>
      <c r="E47" s="61" t="s">
        <v>107</v>
      </c>
    </row>
    <row r="48" spans="1:5" ht="15.75" thickBot="1" x14ac:dyDescent="0.3">
      <c r="A48" t="s">
        <v>1061</v>
      </c>
      <c r="B48" s="63"/>
      <c r="C48" s="63"/>
      <c r="D48" s="64"/>
      <c r="E48" s="65"/>
    </row>
    <row r="49" spans="1:5" x14ac:dyDescent="0.25">
      <c r="A49" t="s">
        <v>1092</v>
      </c>
      <c r="B49" s="58" t="s">
        <v>1054</v>
      </c>
      <c r="C49" s="59" t="s">
        <v>207</v>
      </c>
      <c r="D49" s="60" t="s">
        <v>169</v>
      </c>
      <c r="E49" s="61" t="s">
        <v>116</v>
      </c>
    </row>
    <row r="50" spans="1:5" x14ac:dyDescent="0.25">
      <c r="A50" t="s">
        <v>1093</v>
      </c>
      <c r="B50" s="62" t="s">
        <v>1054</v>
      </c>
      <c r="C50" s="62" t="s">
        <v>207</v>
      </c>
      <c r="D50" s="60" t="s">
        <v>174</v>
      </c>
      <c r="E50" s="61" t="s">
        <v>124</v>
      </c>
    </row>
    <row r="51" spans="1:5" x14ac:dyDescent="0.25">
      <c r="A51" t="s">
        <v>1094</v>
      </c>
      <c r="B51" s="62" t="s">
        <v>1054</v>
      </c>
      <c r="C51" s="62" t="s">
        <v>207</v>
      </c>
      <c r="D51" s="60" t="s">
        <v>179</v>
      </c>
      <c r="E51" s="61" t="s">
        <v>125</v>
      </c>
    </row>
    <row r="52" spans="1:5" x14ac:dyDescent="0.25">
      <c r="A52" t="s">
        <v>1095</v>
      </c>
      <c r="B52" s="62" t="s">
        <v>1054</v>
      </c>
      <c r="C52" s="62" t="s">
        <v>207</v>
      </c>
      <c r="D52" s="60" t="s">
        <v>184</v>
      </c>
      <c r="E52" s="61" t="s">
        <v>126</v>
      </c>
    </row>
    <row r="53" spans="1:5" x14ac:dyDescent="0.25">
      <c r="A53" t="s">
        <v>1096</v>
      </c>
      <c r="B53" s="62" t="s">
        <v>1054</v>
      </c>
      <c r="C53" s="62" t="s">
        <v>207</v>
      </c>
      <c r="D53" s="60" t="s">
        <v>188</v>
      </c>
      <c r="E53" s="61" t="s">
        <v>123</v>
      </c>
    </row>
    <row r="54" spans="1:5" ht="15.75" thickBot="1" x14ac:dyDescent="0.3">
      <c r="A54" t="s">
        <v>1061</v>
      </c>
      <c r="B54" s="63"/>
      <c r="C54" s="63"/>
      <c r="D54" s="64"/>
      <c r="E54" s="65"/>
    </row>
    <row r="55" spans="1:5" ht="15.75" thickBot="1" x14ac:dyDescent="0.3">
      <c r="A55" t="s">
        <v>1061</v>
      </c>
      <c r="B55" s="54" t="s">
        <v>166</v>
      </c>
      <c r="C55" s="54"/>
      <c r="D55" s="55"/>
      <c r="E55" s="55" t="s">
        <v>161</v>
      </c>
    </row>
    <row r="56" spans="1:5" ht="15.75" thickBot="1" x14ac:dyDescent="0.3">
      <c r="A56" t="s">
        <v>1061</v>
      </c>
      <c r="B56" s="56" t="s">
        <v>1062</v>
      </c>
      <c r="C56" s="56" t="s">
        <v>162</v>
      </c>
      <c r="D56" s="57"/>
      <c r="E56" s="57" t="s">
        <v>166</v>
      </c>
    </row>
    <row r="57" spans="1:5" x14ac:dyDescent="0.25">
      <c r="A57" t="s">
        <v>1097</v>
      </c>
      <c r="B57" s="58" t="s">
        <v>21</v>
      </c>
      <c r="C57" s="59" t="s">
        <v>168</v>
      </c>
      <c r="D57" s="60" t="s">
        <v>169</v>
      </c>
      <c r="E57" s="61" t="s">
        <v>131</v>
      </c>
    </row>
    <row r="58" spans="1:5" x14ac:dyDescent="0.25">
      <c r="A58" t="s">
        <v>1098</v>
      </c>
      <c r="B58" s="62" t="s">
        <v>21</v>
      </c>
      <c r="C58" s="62" t="s">
        <v>168</v>
      </c>
      <c r="D58" s="60" t="s">
        <v>174</v>
      </c>
      <c r="E58" s="61" t="s">
        <v>133</v>
      </c>
    </row>
    <row r="59" spans="1:5" x14ac:dyDescent="0.25">
      <c r="A59" t="s">
        <v>1099</v>
      </c>
      <c r="B59" s="62" t="s">
        <v>21</v>
      </c>
      <c r="C59" s="62" t="s">
        <v>168</v>
      </c>
      <c r="D59" s="60" t="s">
        <v>179</v>
      </c>
      <c r="E59" s="61" t="s">
        <v>132</v>
      </c>
    </row>
    <row r="60" spans="1:5" x14ac:dyDescent="0.25">
      <c r="A60" t="s">
        <v>1100</v>
      </c>
      <c r="B60" s="62" t="s">
        <v>21</v>
      </c>
      <c r="C60" s="62" t="s">
        <v>168</v>
      </c>
      <c r="D60" s="60" t="s">
        <v>184</v>
      </c>
      <c r="E60" s="61" t="s">
        <v>117</v>
      </c>
    </row>
    <row r="61" spans="1:5" x14ac:dyDescent="0.25">
      <c r="A61" t="s">
        <v>1101</v>
      </c>
      <c r="B61" s="62" t="s">
        <v>21</v>
      </c>
      <c r="C61" s="62" t="s">
        <v>168</v>
      </c>
      <c r="D61" s="60" t="s">
        <v>188</v>
      </c>
      <c r="E61" s="61" t="s">
        <v>134</v>
      </c>
    </row>
    <row r="62" spans="1:5" ht="15.75" thickBot="1" x14ac:dyDescent="0.3">
      <c r="A62" t="s">
        <v>1061</v>
      </c>
      <c r="B62" s="63"/>
      <c r="C62" s="63"/>
      <c r="D62" s="64"/>
      <c r="E62" s="66"/>
    </row>
    <row r="63" spans="1:5" x14ac:dyDescent="0.25">
      <c r="A63" t="s">
        <v>1102</v>
      </c>
      <c r="B63" s="58" t="s">
        <v>1057</v>
      </c>
      <c r="C63" s="59" t="s">
        <v>192</v>
      </c>
      <c r="D63" s="60" t="s">
        <v>169</v>
      </c>
      <c r="E63" s="61" t="s">
        <v>118</v>
      </c>
    </row>
    <row r="64" spans="1:5" x14ac:dyDescent="0.25">
      <c r="A64" t="s">
        <v>1103</v>
      </c>
      <c r="B64" s="62" t="s">
        <v>1057</v>
      </c>
      <c r="C64" s="62" t="s">
        <v>192</v>
      </c>
      <c r="D64" s="60" t="s">
        <v>174</v>
      </c>
      <c r="E64" s="61" t="s">
        <v>119</v>
      </c>
    </row>
    <row r="65" spans="1:5" x14ac:dyDescent="0.25">
      <c r="A65" t="s">
        <v>1104</v>
      </c>
      <c r="B65" s="62" t="s">
        <v>1057</v>
      </c>
      <c r="C65" s="62" t="s">
        <v>192</v>
      </c>
      <c r="D65" s="60" t="s">
        <v>179</v>
      </c>
      <c r="E65" s="61" t="s">
        <v>120</v>
      </c>
    </row>
    <row r="66" spans="1:5" x14ac:dyDescent="0.25">
      <c r="A66" t="s">
        <v>1105</v>
      </c>
      <c r="B66" s="62" t="s">
        <v>1057</v>
      </c>
      <c r="C66" s="62" t="s">
        <v>192</v>
      </c>
      <c r="D66" s="60" t="s">
        <v>184</v>
      </c>
      <c r="E66" s="61" t="s">
        <v>127</v>
      </c>
    </row>
    <row r="67" spans="1:5" x14ac:dyDescent="0.25">
      <c r="A67" t="s">
        <v>1106</v>
      </c>
      <c r="B67" s="62" t="s">
        <v>1057</v>
      </c>
      <c r="C67" s="62" t="s">
        <v>192</v>
      </c>
      <c r="D67" s="60" t="s">
        <v>188</v>
      </c>
      <c r="E67" s="61" t="s">
        <v>108</v>
      </c>
    </row>
    <row r="68" spans="1:5" ht="15.75" thickBot="1" x14ac:dyDescent="0.3">
      <c r="A68" t="s">
        <v>1061</v>
      </c>
      <c r="B68" s="63"/>
      <c r="C68" s="63"/>
      <c r="D68" s="64"/>
      <c r="E68" s="66"/>
    </row>
    <row r="69" spans="1:5" x14ac:dyDescent="0.25">
      <c r="A69" t="s">
        <v>1107</v>
      </c>
      <c r="B69" s="58" t="s">
        <v>1059</v>
      </c>
      <c r="C69" s="59" t="s">
        <v>207</v>
      </c>
      <c r="D69" s="60" t="s">
        <v>169</v>
      </c>
      <c r="E69" s="61" t="s">
        <v>12</v>
      </c>
    </row>
    <row r="70" spans="1:5" x14ac:dyDescent="0.25">
      <c r="A70" t="s">
        <v>1108</v>
      </c>
      <c r="B70" s="62" t="s">
        <v>1059</v>
      </c>
      <c r="C70" s="62" t="s">
        <v>207</v>
      </c>
      <c r="D70" s="60" t="s">
        <v>174</v>
      </c>
      <c r="E70" s="61" t="s">
        <v>121</v>
      </c>
    </row>
    <row r="71" spans="1:5" x14ac:dyDescent="0.25">
      <c r="A71" t="s">
        <v>1109</v>
      </c>
      <c r="B71" s="62" t="s">
        <v>1059</v>
      </c>
      <c r="C71" s="62" t="s">
        <v>207</v>
      </c>
      <c r="D71" s="60" t="s">
        <v>179</v>
      </c>
      <c r="E71" s="61" t="s">
        <v>122</v>
      </c>
    </row>
    <row r="72" spans="1:5" x14ac:dyDescent="0.25">
      <c r="A72" t="s">
        <v>1110</v>
      </c>
      <c r="B72" s="62" t="s">
        <v>1059</v>
      </c>
      <c r="C72" s="62" t="s">
        <v>207</v>
      </c>
      <c r="D72" s="60" t="s">
        <v>184</v>
      </c>
      <c r="E72" s="61" t="s">
        <v>128</v>
      </c>
    </row>
    <row r="73" spans="1:5" x14ac:dyDescent="0.25">
      <c r="A73" t="s">
        <v>1111</v>
      </c>
      <c r="B73" s="62" t="s">
        <v>1059</v>
      </c>
      <c r="C73" s="62" t="s">
        <v>207</v>
      </c>
      <c r="D73" s="60" t="s">
        <v>188</v>
      </c>
      <c r="E73" s="61" t="s">
        <v>109</v>
      </c>
    </row>
    <row r="74" spans="1:5" ht="15.75" thickBot="1" x14ac:dyDescent="0.3">
      <c r="A74" t="s">
        <v>1061</v>
      </c>
      <c r="B74" s="63"/>
      <c r="C74" s="63"/>
      <c r="D74" s="64"/>
      <c r="E74" s="66"/>
    </row>
  </sheetData>
  <sheetProtection sheet="1" objects="1" scenarios="1"/>
  <hyperlinks>
    <hyperlink ref="D4:D12" r:id="rId1" display="https://multidimensionalthinkers.com/gallery/" xr:uid="{38114D48-3E98-4BFC-8A41-B244AA8D838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High Level Overview</vt:lpstr>
      <vt:lpstr>Measure You with Holy Spirit</vt:lpstr>
      <vt:lpstr>The Handbook</vt:lpstr>
      <vt:lpstr>Parameters</vt:lpstr>
      <vt:lpstr>'High Level Overview'!_Toc115525217</vt:lpstr>
      <vt:lpstr>LkUp_Section_Name</vt:lpstr>
      <vt:lpstr>LkUp_Section_Symbol</vt:lpstr>
      <vt:lpstr>LkUp_Segment_Values</vt:lpstr>
      <vt:lpstr>LkUpSegment_Name</vt:lpstr>
      <vt:lpstr>Section_Name</vt:lpstr>
      <vt:lpstr>Section_Symbol</vt:lpstr>
      <vt:lpstr>Segment_Name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Evans</dc:creator>
  <cp:lastModifiedBy>William Evans</cp:lastModifiedBy>
  <cp:lastPrinted>2024-03-02T14:32:29Z</cp:lastPrinted>
  <dcterms:created xsi:type="dcterms:W3CDTF">2022-01-22T09:08:01Z</dcterms:created>
  <dcterms:modified xsi:type="dcterms:W3CDTF">2025-11-05T15:35:18Z</dcterms:modified>
</cp:coreProperties>
</file>